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66925"/>
  <mc:AlternateContent xmlns:mc="http://schemas.openxmlformats.org/markup-compatibility/2006">
    <mc:Choice Requires="x15">
      <x15ac:absPath xmlns:x15ac="http://schemas.microsoft.com/office/spreadsheetml/2010/11/ac" url="Z:\KastnerPyro\2026\Final Price List\For Website\"/>
    </mc:Choice>
  </mc:AlternateContent>
  <xr:revisionPtr revIDLastSave="0" documentId="13_ncr:1_{97AD21EC-AD9E-46BB-97B9-9453EC06DAA1}" xr6:coauthVersionLast="47" xr6:coauthVersionMax="47" xr10:uidLastSave="{00000000-0000-0000-0000-000000000000}"/>
  <bookViews>
    <workbookView xWindow="28680" yWindow="-120" windowWidth="29040" windowHeight="15720" xr2:uid="{9C5F3B1B-48C0-42C6-B0B2-978129FBA384}"/>
  </bookViews>
  <sheets>
    <sheet name="1.4G Working" sheetId="9" r:id="rId1"/>
  </sheets>
  <definedNames>
    <definedName name="_xlnm._FilterDatabase" localSheetId="0" hidden="1">'1.4G Working'!$A$137:$J$640</definedName>
    <definedName name="_xlnm.Print_Area" localSheetId="0">'1.4G Working'!$A$1:$J$640</definedName>
    <definedName name="_xlnm.Print_Titles" localSheetId="0">'1.4G Working'!$137:$137</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279" i="9" l="1"/>
  <c r="A278" i="9"/>
  <c r="A192" i="9"/>
  <c r="A193" i="9"/>
  <c r="A194" i="9"/>
  <c r="A195" i="9"/>
  <c r="J640" i="9"/>
  <c r="J638" i="9"/>
  <c r="J636" i="9"/>
  <c r="J635" i="9"/>
  <c r="J633" i="9"/>
  <c r="J631" i="9"/>
  <c r="J630" i="9"/>
  <c r="J629" i="9"/>
  <c r="J627" i="9"/>
  <c r="J626" i="9"/>
  <c r="J625" i="9"/>
  <c r="J624" i="9"/>
  <c r="J623" i="9"/>
  <c r="J622" i="9"/>
  <c r="J621" i="9"/>
  <c r="J620" i="9"/>
  <c r="J619" i="9"/>
  <c r="J618" i="9"/>
  <c r="J616" i="9"/>
  <c r="J614" i="9"/>
  <c r="J613" i="9"/>
  <c r="J612" i="9"/>
  <c r="J611" i="9"/>
  <c r="J609" i="9"/>
  <c r="J607" i="9"/>
  <c r="J606" i="9"/>
  <c r="J605" i="9"/>
  <c r="J604" i="9"/>
  <c r="J603" i="9"/>
  <c r="J602" i="9"/>
  <c r="J601" i="9"/>
  <c r="J600" i="9"/>
  <c r="J599" i="9"/>
  <c r="J598" i="9"/>
  <c r="J597" i="9"/>
  <c r="J596" i="9"/>
  <c r="J595" i="9"/>
  <c r="J594" i="9"/>
  <c r="J593" i="9"/>
  <c r="J592" i="9"/>
  <c r="J591" i="9"/>
  <c r="J590" i="9"/>
  <c r="J589" i="9"/>
  <c r="J587" i="9"/>
  <c r="J586" i="9"/>
  <c r="J585" i="9"/>
  <c r="J584" i="9"/>
  <c r="J583" i="9"/>
  <c r="J582" i="9"/>
  <c r="J581" i="9"/>
  <c r="J580" i="9"/>
  <c r="J579" i="9"/>
  <c r="J578" i="9"/>
  <c r="J577" i="9"/>
  <c r="J576" i="9"/>
  <c r="J575" i="9"/>
  <c r="J574" i="9"/>
  <c r="J573" i="9"/>
  <c r="J572" i="9"/>
  <c r="J571" i="9"/>
  <c r="J570" i="9"/>
  <c r="J569" i="9"/>
  <c r="J568" i="9"/>
  <c r="J567" i="9"/>
  <c r="J566" i="9"/>
  <c r="J565" i="9"/>
  <c r="J564" i="9"/>
  <c r="J563" i="9"/>
  <c r="J562" i="9"/>
  <c r="J561" i="9"/>
  <c r="J560" i="9"/>
  <c r="J559" i="9"/>
  <c r="J558" i="9"/>
  <c r="J557" i="9"/>
  <c r="J556" i="9"/>
  <c r="J555" i="9"/>
  <c r="J554" i="9"/>
  <c r="J553" i="9"/>
  <c r="J552" i="9"/>
  <c r="J551" i="9"/>
  <c r="J550" i="9"/>
  <c r="J549" i="9"/>
  <c r="J548" i="9"/>
  <c r="J547" i="9"/>
  <c r="J543" i="9"/>
  <c r="J542" i="9"/>
  <c r="J540" i="9"/>
  <c r="J539" i="9"/>
  <c r="J538" i="9"/>
  <c r="J537" i="9"/>
  <c r="J536" i="9"/>
  <c r="J535" i="9"/>
  <c r="J533" i="9"/>
  <c r="J532" i="9"/>
  <c r="J531" i="9"/>
  <c r="J530" i="9"/>
  <c r="J529" i="9"/>
  <c r="J527" i="9"/>
  <c r="J526" i="9"/>
  <c r="J525" i="9"/>
  <c r="J524" i="9"/>
  <c r="J523" i="9"/>
  <c r="J522" i="9"/>
  <c r="J521" i="9"/>
  <c r="J520" i="9"/>
  <c r="J519" i="9"/>
  <c r="J517" i="9"/>
  <c r="J516" i="9"/>
  <c r="J514" i="9"/>
  <c r="J512" i="9"/>
  <c r="J511" i="9"/>
  <c r="J510" i="9"/>
  <c r="J509" i="9"/>
  <c r="J508" i="9"/>
  <c r="J507" i="9"/>
  <c r="J506" i="9"/>
  <c r="J505" i="9"/>
  <c r="J503" i="9"/>
  <c r="J502" i="9"/>
  <c r="J500" i="9"/>
  <c r="J499" i="9"/>
  <c r="J498" i="9"/>
  <c r="J496" i="9"/>
  <c r="J495" i="9"/>
  <c r="J494" i="9"/>
  <c r="J493" i="9"/>
  <c r="J492" i="9"/>
  <c r="J491" i="9"/>
  <c r="J490" i="9"/>
  <c r="J489" i="9"/>
  <c r="J488" i="9"/>
  <c r="J487" i="9"/>
  <c r="J486" i="9"/>
  <c r="J485" i="9"/>
  <c r="J484" i="9"/>
  <c r="J482" i="9"/>
  <c r="J481" i="9"/>
  <c r="J479" i="9"/>
  <c r="J478" i="9"/>
  <c r="J477" i="9"/>
  <c r="J476" i="9"/>
  <c r="J475" i="9"/>
  <c r="J473" i="9"/>
  <c r="J472" i="9"/>
  <c r="J471" i="9"/>
  <c r="J470" i="9"/>
  <c r="J469" i="9"/>
  <c r="J468" i="9"/>
  <c r="J467" i="9"/>
  <c r="J466" i="9"/>
  <c r="J465" i="9"/>
  <c r="J464" i="9"/>
  <c r="J463" i="9"/>
  <c r="J462" i="9"/>
  <c r="J460" i="9"/>
  <c r="J459" i="9"/>
  <c r="J458" i="9"/>
  <c r="J457" i="9"/>
  <c r="J456" i="9"/>
  <c r="J455" i="9"/>
  <c r="J454" i="9"/>
  <c r="J453" i="9"/>
  <c r="J452" i="9"/>
  <c r="J451" i="9"/>
  <c r="J450" i="9"/>
  <c r="J449" i="9"/>
  <c r="J448" i="9"/>
  <c r="J446" i="9"/>
  <c r="J445" i="9"/>
  <c r="J444" i="9"/>
  <c r="J443" i="9"/>
  <c r="J442" i="9"/>
  <c r="J441" i="9"/>
  <c r="J440" i="9"/>
  <c r="J439" i="9"/>
  <c r="J437" i="9"/>
  <c r="J436" i="9"/>
  <c r="J434" i="9"/>
  <c r="J433" i="9"/>
  <c r="J432" i="9"/>
  <c r="J431" i="9"/>
  <c r="J430" i="9"/>
  <c r="J429" i="9"/>
  <c r="J428" i="9"/>
  <c r="J426" i="9"/>
  <c r="J425" i="9"/>
  <c r="J424" i="9"/>
  <c r="J423" i="9"/>
  <c r="J422" i="9"/>
  <c r="J421" i="9"/>
  <c r="J420" i="9"/>
  <c r="J419" i="9"/>
  <c r="J418" i="9"/>
  <c r="J417" i="9"/>
  <c r="J416" i="9"/>
  <c r="J414" i="9"/>
  <c r="J413" i="9"/>
  <c r="J412" i="9"/>
  <c r="J411" i="9"/>
  <c r="J410" i="9"/>
  <c r="J409" i="9"/>
  <c r="J407" i="9"/>
  <c r="J406" i="9"/>
  <c r="J405" i="9"/>
  <c r="J404" i="9"/>
  <c r="J403" i="9"/>
  <c r="J402" i="9"/>
  <c r="J401" i="9"/>
  <c r="J400" i="9"/>
  <c r="J399" i="9"/>
  <c r="J398" i="9"/>
  <c r="J396" i="9"/>
  <c r="J395" i="9"/>
  <c r="J394" i="9"/>
  <c r="J393" i="9"/>
  <c r="J392" i="9"/>
  <c r="J391" i="9"/>
  <c r="J390" i="9"/>
  <c r="J389" i="9"/>
  <c r="J388" i="9"/>
  <c r="J387" i="9"/>
  <c r="J385" i="9"/>
  <c r="J384" i="9"/>
  <c r="J383" i="9"/>
  <c r="J382" i="9"/>
  <c r="J381" i="9"/>
  <c r="J380" i="9"/>
  <c r="J379" i="9"/>
  <c r="J378" i="9"/>
  <c r="J377" i="9"/>
  <c r="J376" i="9"/>
  <c r="J375" i="9"/>
  <c r="J374" i="9"/>
  <c r="J373" i="9"/>
  <c r="J372" i="9"/>
  <c r="J371" i="9"/>
  <c r="J370" i="9"/>
  <c r="J369" i="9"/>
  <c r="J368" i="9"/>
  <c r="J367" i="9"/>
  <c r="J366" i="9"/>
  <c r="J365" i="9"/>
  <c r="J364" i="9"/>
  <c r="J363" i="9"/>
  <c r="J362" i="9"/>
  <c r="J361" i="9"/>
  <c r="J359" i="9"/>
  <c r="J358" i="9"/>
  <c r="J357" i="9"/>
  <c r="J356" i="9"/>
  <c r="J355" i="9"/>
  <c r="J354" i="9"/>
  <c r="J353" i="9"/>
  <c r="J352" i="9"/>
  <c r="J351" i="9"/>
  <c r="J350" i="9"/>
  <c r="J349" i="9"/>
  <c r="J348" i="9"/>
  <c r="J347" i="9"/>
  <c r="J346" i="9"/>
  <c r="J345" i="9"/>
  <c r="J344" i="9"/>
  <c r="J343" i="9"/>
  <c r="J342" i="9"/>
  <c r="J341" i="9"/>
  <c r="J340" i="9"/>
  <c r="J339" i="9"/>
  <c r="J338" i="9"/>
  <c r="J337" i="9"/>
  <c r="J336" i="9"/>
  <c r="J335" i="9"/>
  <c r="J334" i="9"/>
  <c r="J333" i="9"/>
  <c r="J332" i="9"/>
  <c r="J331" i="9"/>
  <c r="J330" i="9"/>
  <c r="J329" i="9"/>
  <c r="J328" i="9"/>
  <c r="J327" i="9"/>
  <c r="J326" i="9"/>
  <c r="J325" i="9"/>
  <c r="J324" i="9"/>
  <c r="J323" i="9"/>
  <c r="J322" i="9"/>
  <c r="J321" i="9"/>
  <c r="J320" i="9"/>
  <c r="J319" i="9"/>
  <c r="J318" i="9"/>
  <c r="J317" i="9"/>
  <c r="J316" i="9"/>
  <c r="J315" i="9"/>
  <c r="J314" i="9"/>
  <c r="J313" i="9"/>
  <c r="J312" i="9"/>
  <c r="J311" i="9"/>
  <c r="J310" i="9"/>
  <c r="J309" i="9"/>
  <c r="J308" i="9"/>
  <c r="J307" i="9"/>
  <c r="J306" i="9"/>
  <c r="J304" i="9"/>
  <c r="J303" i="9"/>
  <c r="J302" i="9"/>
  <c r="J301" i="9"/>
  <c r="J300" i="9"/>
  <c r="J299" i="9"/>
  <c r="J298" i="9"/>
  <c r="J297" i="9"/>
  <c r="J295" i="9"/>
  <c r="J294" i="9"/>
  <c r="J293" i="9"/>
  <c r="J292" i="9"/>
  <c r="J291" i="9"/>
  <c r="J290" i="9"/>
  <c r="J289" i="9"/>
  <c r="J288" i="9"/>
  <c r="J287" i="9"/>
  <c r="J286" i="9"/>
  <c r="J285" i="9"/>
  <c r="J284" i="9"/>
  <c r="J283" i="9"/>
  <c r="J282" i="9"/>
  <c r="J281" i="9"/>
  <c r="J280" i="9"/>
  <c r="J279" i="9"/>
  <c r="J277" i="9"/>
  <c r="J276" i="9"/>
  <c r="J275" i="9"/>
  <c r="J274" i="9"/>
  <c r="J273" i="9"/>
  <c r="J272" i="9"/>
  <c r="J271" i="9"/>
  <c r="J270" i="9"/>
  <c r="J269" i="9"/>
  <c r="J268" i="9"/>
  <c r="J266" i="9"/>
  <c r="J265" i="9"/>
  <c r="J264" i="9"/>
  <c r="J263" i="9"/>
  <c r="J262" i="9"/>
  <c r="J261" i="9"/>
  <c r="J260" i="9"/>
  <c r="J259" i="9"/>
  <c r="J258" i="9"/>
  <c r="J257" i="9"/>
  <c r="J256" i="9"/>
  <c r="J255" i="9"/>
  <c r="J254" i="9"/>
  <c r="J253" i="9"/>
  <c r="J252" i="9"/>
  <c r="J251" i="9"/>
  <c r="J250" i="9"/>
  <c r="J249" i="9"/>
  <c r="J248" i="9"/>
  <c r="J247" i="9"/>
  <c r="J246" i="9"/>
  <c r="J245" i="9"/>
  <c r="J244" i="9"/>
  <c r="J243" i="9"/>
  <c r="J242" i="9"/>
  <c r="J241" i="9"/>
  <c r="J240" i="9"/>
  <c r="J239" i="9"/>
  <c r="J238" i="9"/>
  <c r="J237" i="9"/>
  <c r="J236" i="9"/>
  <c r="J235" i="9"/>
  <c r="J234" i="9"/>
  <c r="J233" i="9"/>
  <c r="J232" i="9"/>
  <c r="J231" i="9"/>
  <c r="J230" i="9"/>
  <c r="J229" i="9"/>
  <c r="J228" i="9"/>
  <c r="J227" i="9"/>
  <c r="J226" i="9"/>
  <c r="J225" i="9"/>
  <c r="J224" i="9"/>
  <c r="J223" i="9"/>
  <c r="J222" i="9"/>
  <c r="J221" i="9"/>
  <c r="J220" i="9"/>
  <c r="J219" i="9"/>
  <c r="J218" i="9"/>
  <c r="J217" i="9"/>
  <c r="J216" i="9"/>
  <c r="J215" i="9"/>
  <c r="J214" i="9"/>
  <c r="J213" i="9"/>
  <c r="J212" i="9"/>
  <c r="J211" i="9"/>
  <c r="J210" i="9"/>
  <c r="J209" i="9"/>
  <c r="J208" i="9"/>
  <c r="J207" i="9"/>
  <c r="J206" i="9"/>
  <c r="J205" i="9"/>
  <c r="J204" i="9"/>
  <c r="J203" i="9"/>
  <c r="J202" i="9"/>
  <c r="J201" i="9"/>
  <c r="J200" i="9"/>
  <c r="J199" i="9"/>
  <c r="J198" i="9"/>
  <c r="J197" i="9"/>
  <c r="J196" i="9"/>
  <c r="J195" i="9"/>
  <c r="J278" i="9"/>
  <c r="J194" i="9"/>
  <c r="J193" i="9"/>
  <c r="J192" i="9"/>
  <c r="J191" i="9"/>
  <c r="J190" i="9"/>
  <c r="J189" i="9"/>
  <c r="J188" i="9"/>
  <c r="J187" i="9"/>
  <c r="J186" i="9"/>
  <c r="J185" i="9"/>
  <c r="J184" i="9"/>
  <c r="J183" i="9"/>
  <c r="J182" i="9"/>
  <c r="J181" i="9"/>
  <c r="J180" i="9"/>
  <c r="J179" i="9"/>
  <c r="J178" i="9"/>
  <c r="J177" i="9"/>
  <c r="J176" i="9"/>
  <c r="J175" i="9"/>
  <c r="J174" i="9"/>
  <c r="J173" i="9"/>
  <c r="J172" i="9"/>
  <c r="J171" i="9"/>
  <c r="J170" i="9"/>
  <c r="J169" i="9"/>
  <c r="J168" i="9"/>
  <c r="J167" i="9"/>
  <c r="J166" i="9"/>
  <c r="J165" i="9"/>
  <c r="J164" i="9"/>
  <c r="J163" i="9"/>
  <c r="J162" i="9"/>
  <c r="J161" i="9"/>
  <c r="J160" i="9"/>
  <c r="J159" i="9"/>
  <c r="J158" i="9"/>
  <c r="J157" i="9"/>
  <c r="J156" i="9"/>
  <c r="J155" i="9"/>
  <c r="J154" i="9"/>
  <c r="J153" i="9"/>
  <c r="J152" i="9"/>
  <c r="J151" i="9"/>
  <c r="J150" i="9"/>
  <c r="J148" i="9"/>
  <c r="J147" i="9"/>
  <c r="J146" i="9"/>
  <c r="J145" i="9"/>
  <c r="J144" i="9"/>
  <c r="J143" i="9"/>
  <c r="J142" i="9"/>
  <c r="J141" i="9"/>
  <c r="J140" i="9"/>
  <c r="J129" i="9" s="1"/>
  <c r="J130" i="9" s="1"/>
  <c r="J131" i="9" s="1"/>
  <c r="A140" i="9"/>
  <c r="A141" i="9"/>
  <c r="A142" i="9"/>
  <c r="A143" i="9"/>
  <c r="A144" i="9"/>
  <c r="A145" i="9"/>
  <c r="A146" i="9"/>
  <c r="A147" i="9"/>
  <c r="A148" i="9"/>
  <c r="A150" i="9"/>
  <c r="A151" i="9"/>
  <c r="A152" i="9"/>
  <c r="A153" i="9"/>
  <c r="A154" i="9"/>
  <c r="A155" i="9"/>
  <c r="A156" i="9"/>
  <c r="A157" i="9"/>
  <c r="A158" i="9"/>
  <c r="A159" i="9"/>
  <c r="A160" i="9"/>
  <c r="A161" i="9"/>
  <c r="A162" i="9"/>
  <c r="A163" i="9"/>
  <c r="A164" i="9"/>
  <c r="A165" i="9"/>
  <c r="A166" i="9"/>
  <c r="A167" i="9"/>
  <c r="A168" i="9"/>
  <c r="A169" i="9"/>
  <c r="A170" i="9"/>
  <c r="A171" i="9"/>
  <c r="A172" i="9"/>
  <c r="A173" i="9"/>
  <c r="A174" i="9"/>
  <c r="A175" i="9"/>
  <c r="A176" i="9"/>
  <c r="A177" i="9"/>
  <c r="A178" i="9"/>
  <c r="A179" i="9"/>
  <c r="A180" i="9"/>
  <c r="A181" i="9"/>
  <c r="A182" i="9"/>
  <c r="A183" i="9"/>
  <c r="A184" i="9"/>
  <c r="A185" i="9"/>
  <c r="A186" i="9"/>
  <c r="A187" i="9"/>
  <c r="A188" i="9"/>
  <c r="A189" i="9"/>
  <c r="A190" i="9"/>
  <c r="A191" i="9"/>
  <c r="J139" i="9"/>
  <c r="I129" i="9"/>
  <c r="A196" i="9"/>
  <c r="A197" i="9"/>
  <c r="A198" i="9"/>
  <c r="A199" i="9"/>
  <c r="A200" i="9"/>
  <c r="A201" i="9"/>
  <c r="A202" i="9"/>
  <c r="A203" i="9"/>
  <c r="A204" i="9"/>
  <c r="A205" i="9"/>
  <c r="A206" i="9"/>
  <c r="A207" i="9"/>
  <c r="A208" i="9"/>
  <c r="A209" i="9"/>
  <c r="A210" i="9"/>
  <c r="A211" i="9"/>
  <c r="A212" i="9"/>
  <c r="A213" i="9"/>
  <c r="A214" i="9"/>
  <c r="A215" i="9"/>
  <c r="A216" i="9"/>
  <c r="A217" i="9"/>
  <c r="A218" i="9"/>
  <c r="A219" i="9"/>
  <c r="A220" i="9"/>
  <c r="A221" i="9"/>
  <c r="A222" i="9"/>
  <c r="A223" i="9"/>
  <c r="A224" i="9"/>
  <c r="A225" i="9"/>
  <c r="A226" i="9"/>
  <c r="A227" i="9"/>
  <c r="A228" i="9"/>
  <c r="A229" i="9"/>
  <c r="A230" i="9"/>
  <c r="A231" i="9"/>
  <c r="A232" i="9"/>
  <c r="A233" i="9"/>
  <c r="A234" i="9"/>
  <c r="A236" i="9"/>
  <c r="A237" i="9"/>
  <c r="A238" i="9"/>
  <c r="A239" i="9"/>
  <c r="A240" i="9"/>
  <c r="A242" i="9"/>
  <c r="A243" i="9"/>
  <c r="A244" i="9"/>
  <c r="A245" i="9"/>
  <c r="A246" i="9"/>
  <c r="A247" i="9"/>
  <c r="A248" i="9"/>
  <c r="A249" i="9"/>
  <c r="A250" i="9"/>
  <c r="A251" i="9"/>
  <c r="A252" i="9"/>
  <c r="A253" i="9"/>
  <c r="A254" i="9"/>
  <c r="A255" i="9"/>
  <c r="A256" i="9"/>
  <c r="A257" i="9"/>
  <c r="A258" i="9"/>
  <c r="A259" i="9"/>
  <c r="A260" i="9"/>
  <c r="A261" i="9"/>
  <c r="A262" i="9"/>
  <c r="A263" i="9"/>
  <c r="A264" i="9"/>
  <c r="A265" i="9"/>
  <c r="A266" i="9"/>
  <c r="A269" i="9"/>
  <c r="A270" i="9"/>
  <c r="A271" i="9"/>
  <c r="A272" i="9"/>
  <c r="A273" i="9"/>
  <c r="A274" i="9"/>
  <c r="A275" i="9"/>
  <c r="A277" i="9"/>
  <c r="A280" i="9"/>
  <c r="A281" i="9"/>
  <c r="A282" i="9"/>
  <c r="A285" i="9"/>
  <c r="A288" i="9"/>
  <c r="A289" i="9"/>
  <c r="A290" i="9"/>
  <c r="A292" i="9"/>
  <c r="A293" i="9"/>
  <c r="A294" i="9"/>
  <c r="A295" i="9"/>
  <c r="A297" i="9"/>
  <c r="A298" i="9"/>
  <c r="A300" i="9"/>
  <c r="A301" i="9"/>
  <c r="A302" i="9"/>
  <c r="A303" i="9"/>
  <c r="A304" i="9"/>
  <c r="A306" i="9"/>
  <c r="A307" i="9"/>
  <c r="A308" i="9"/>
  <c r="A309" i="9"/>
  <c r="A310" i="9"/>
  <c r="A311" i="9"/>
  <c r="A312" i="9"/>
  <c r="A313" i="9"/>
  <c r="A314" i="9"/>
  <c r="A315" i="9"/>
  <c r="A316" i="9"/>
  <c r="A317" i="9"/>
  <c r="A318" i="9"/>
  <c r="A319" i="9"/>
  <c r="A320" i="9"/>
  <c r="A321" i="9"/>
  <c r="A322" i="9"/>
  <c r="A323" i="9"/>
  <c r="A324" i="9"/>
  <c r="A325" i="9"/>
  <c r="A326" i="9"/>
  <c r="A327" i="9"/>
  <c r="A328" i="9"/>
  <c r="A329" i="9"/>
  <c r="A330" i="9"/>
  <c r="A331" i="9"/>
  <c r="A332" i="9"/>
  <c r="A333" i="9"/>
  <c r="A334" i="9"/>
  <c r="A335" i="9"/>
  <c r="A336" i="9"/>
  <c r="A337" i="9"/>
  <c r="A338" i="9"/>
  <c r="A339" i="9"/>
  <c r="A340" i="9"/>
  <c r="A341" i="9"/>
  <c r="A342" i="9"/>
  <c r="A343" i="9"/>
  <c r="A344" i="9"/>
  <c r="A345" i="9"/>
  <c r="A347" i="9"/>
  <c r="A348" i="9"/>
  <c r="A349" i="9"/>
  <c r="A350" i="9"/>
  <c r="A351" i="9"/>
  <c r="A352" i="9"/>
  <c r="A353" i="9"/>
  <c r="A354" i="9"/>
  <c r="A356" i="9"/>
  <c r="A357" i="9"/>
  <c r="A358" i="9"/>
  <c r="A359" i="9"/>
  <c r="A361" i="9"/>
  <c r="A362" i="9"/>
  <c r="A363" i="9"/>
  <c r="A366" i="9"/>
  <c r="A367" i="9"/>
  <c r="A368" i="9"/>
  <c r="A369" i="9"/>
  <c r="A370" i="9"/>
  <c r="A371" i="9"/>
  <c r="A372" i="9"/>
  <c r="A373" i="9"/>
  <c r="A374" i="9"/>
  <c r="A375" i="9"/>
  <c r="A376" i="9"/>
  <c r="A377" i="9"/>
  <c r="A378" i="9"/>
  <c r="A379" i="9"/>
  <c r="A380" i="9"/>
  <c r="A381" i="9"/>
  <c r="A382" i="9"/>
  <c r="A383" i="9"/>
  <c r="A384" i="9"/>
  <c r="A385" i="9"/>
  <c r="A387" i="9"/>
  <c r="A388" i="9"/>
  <c r="A389" i="9"/>
  <c r="A390" i="9"/>
  <c r="A391" i="9"/>
  <c r="A392" i="9"/>
  <c r="A394" i="9"/>
  <c r="A395" i="9"/>
  <c r="A396" i="9"/>
  <c r="A398" i="9"/>
  <c r="A399" i="9"/>
  <c r="A400" i="9"/>
  <c r="A401" i="9"/>
  <c r="A402" i="9"/>
  <c r="A403" i="9"/>
  <c r="A404" i="9"/>
  <c r="A405" i="9"/>
  <c r="A406" i="9"/>
  <c r="A407" i="9"/>
  <c r="A409" i="9"/>
  <c r="A410" i="9"/>
  <c r="A411" i="9"/>
  <c r="A412" i="9"/>
  <c r="A413" i="9"/>
  <c r="A414" i="9"/>
  <c r="A416" i="9"/>
  <c r="A417" i="9"/>
  <c r="A418" i="9"/>
  <c r="A419" i="9"/>
  <c r="A420" i="9"/>
  <c r="A421" i="9"/>
  <c r="A422" i="9"/>
  <c r="A423" i="9"/>
  <c r="A424" i="9"/>
  <c r="A425" i="9"/>
  <c r="A426" i="9"/>
  <c r="A428" i="9"/>
  <c r="A430" i="9"/>
  <c r="A431" i="9"/>
  <c r="A432" i="9"/>
  <c r="A433" i="9"/>
  <c r="A434" i="9"/>
  <c r="A436" i="9"/>
  <c r="A437" i="9"/>
  <c r="A439" i="9"/>
  <c r="A440" i="9"/>
  <c r="A441" i="9"/>
  <c r="A442" i="9"/>
  <c r="A443" i="9"/>
  <c r="A444" i="9"/>
  <c r="A445" i="9"/>
  <c r="A446" i="9"/>
  <c r="A448" i="9"/>
  <c r="A449" i="9"/>
  <c r="A450" i="9"/>
  <c r="A451" i="9"/>
  <c r="A452" i="9"/>
  <c r="A453" i="9"/>
  <c r="A454" i="9"/>
  <c r="A455" i="9"/>
  <c r="A456" i="9"/>
  <c r="A457" i="9"/>
  <c r="A458" i="9"/>
  <c r="A459" i="9"/>
  <c r="A460" i="9"/>
  <c r="A462" i="9"/>
  <c r="A463" i="9"/>
  <c r="A464" i="9"/>
  <c r="A465" i="9"/>
  <c r="A466" i="9"/>
  <c r="A467" i="9"/>
  <c r="A468" i="9"/>
  <c r="A469" i="9"/>
  <c r="A470" i="9"/>
  <c r="A471" i="9"/>
  <c r="A472" i="9"/>
  <c r="A473" i="9"/>
  <c r="A475" i="9"/>
  <c r="A476" i="9"/>
  <c r="A477" i="9"/>
  <c r="A478" i="9"/>
  <c r="A479" i="9"/>
  <c r="A481" i="9"/>
  <c r="A482" i="9"/>
  <c r="A484" i="9"/>
  <c r="A485" i="9"/>
  <c r="A486" i="9"/>
  <c r="A487" i="9"/>
  <c r="A488" i="9"/>
  <c r="A489" i="9"/>
  <c r="A490" i="9"/>
  <c r="A491" i="9"/>
  <c r="A492" i="9"/>
  <c r="A493" i="9"/>
  <c r="A494" i="9"/>
  <c r="A495" i="9"/>
  <c r="A496" i="9"/>
  <c r="A498" i="9"/>
  <c r="A499" i="9"/>
  <c r="A500" i="9"/>
  <c r="A502" i="9"/>
  <c r="A503" i="9"/>
  <c r="A505" i="9"/>
  <c r="A506" i="9"/>
  <c r="A507" i="9"/>
  <c r="A508" i="9"/>
  <c r="A509" i="9"/>
  <c r="A510" i="9"/>
  <c r="A511" i="9"/>
  <c r="A512" i="9"/>
  <c r="A514" i="9"/>
  <c r="A516" i="9"/>
  <c r="A517" i="9"/>
  <c r="A519" i="9"/>
  <c r="A520" i="9"/>
  <c r="A521" i="9"/>
  <c r="A522" i="9"/>
  <c r="A523" i="9"/>
  <c r="A524" i="9"/>
  <c r="A525" i="9"/>
  <c r="A526" i="9"/>
  <c r="A527" i="9"/>
  <c r="A529" i="9"/>
  <c r="A530" i="9"/>
  <c r="A531" i="9"/>
  <c r="A532" i="9"/>
  <c r="A533" i="9"/>
  <c r="A535" i="9"/>
  <c r="A536" i="9"/>
  <c r="A537" i="9"/>
  <c r="A538" i="9"/>
  <c r="A539" i="9"/>
  <c r="A540" i="9"/>
  <c r="A542" i="9"/>
  <c r="A543" i="9"/>
  <c r="A547" i="9"/>
  <c r="A548" i="9"/>
  <c r="A550" i="9"/>
  <c r="A552" i="9"/>
  <c r="A553" i="9"/>
  <c r="A554" i="9"/>
  <c r="A555" i="9"/>
  <c r="A556" i="9"/>
  <c r="A557" i="9"/>
  <c r="A558" i="9"/>
  <c r="A559" i="9"/>
  <c r="A560" i="9"/>
  <c r="A561" i="9"/>
  <c r="A562" i="9"/>
  <c r="A563" i="9"/>
  <c r="A564" i="9"/>
  <c r="A565" i="9"/>
  <c r="A566" i="9"/>
  <c r="A567" i="9"/>
  <c r="A568" i="9"/>
  <c r="A569" i="9"/>
  <c r="A570" i="9"/>
  <c r="A571" i="9"/>
  <c r="A572" i="9"/>
  <c r="A573" i="9"/>
  <c r="A574" i="9"/>
  <c r="A575" i="9"/>
  <c r="A576" i="9"/>
  <c r="A577" i="9"/>
  <c r="A578" i="9"/>
  <c r="A579" i="9"/>
  <c r="A580" i="9"/>
  <c r="A582" i="9"/>
  <c r="A583" i="9"/>
  <c r="A584" i="9"/>
  <c r="A585" i="9"/>
  <c r="A586" i="9"/>
  <c r="A587" i="9"/>
  <c r="A589" i="9"/>
  <c r="A590" i="9"/>
  <c r="A591" i="9"/>
  <c r="A592" i="9"/>
  <c r="A593" i="9"/>
  <c r="A594" i="9"/>
  <c r="A595" i="9"/>
  <c r="A596" i="9"/>
  <c r="A597" i="9"/>
  <c r="A599" i="9"/>
  <c r="A600" i="9"/>
  <c r="A601" i="9"/>
  <c r="A602" i="9"/>
  <c r="A603" i="9"/>
  <c r="A604" i="9"/>
  <c r="A605" i="9"/>
  <c r="A606" i="9"/>
  <c r="A607" i="9"/>
  <c r="A611" i="9"/>
  <c r="A612" i="9"/>
  <c r="A616" i="9"/>
  <c r="A618" i="9"/>
  <c r="A619" i="9"/>
  <c r="A620" i="9"/>
  <c r="A621" i="9"/>
  <c r="A622" i="9"/>
  <c r="A623" i="9"/>
  <c r="A624" i="9"/>
  <c r="A625" i="9"/>
  <c r="A626" i="9"/>
  <c r="A627" i="9"/>
  <c r="A629" i="9"/>
  <c r="A630" i="9"/>
  <c r="A631" i="9"/>
  <c r="A633" i="9"/>
  <c r="A635" i="9"/>
  <c r="A636" i="9"/>
  <c r="A638" i="9"/>
  <c r="A640" i="9"/>
</calcChain>
</file>

<file path=xl/sharedStrings.xml><?xml version="1.0" encoding="utf-8"?>
<sst xmlns="http://schemas.openxmlformats.org/spreadsheetml/2006/main" count="2743" uniqueCount="1074">
  <si>
    <t>PKG</t>
  </si>
  <si>
    <t>P5388</t>
  </si>
  <si>
    <t>ADDICTED TO LOUD 9 SHOT 3"</t>
  </si>
  <si>
    <t>2/1</t>
  </si>
  <si>
    <t>OX5031</t>
  </si>
  <si>
    <t>DOUBLE BARREL 9 SHOT DOUBLE BREAK 2"</t>
  </si>
  <si>
    <t>P5510</t>
  </si>
  <si>
    <t>JELLYFISH AQUARIUM 9 SHOT 3"</t>
  </si>
  <si>
    <t>4/1</t>
  </si>
  <si>
    <t>P5509</t>
  </si>
  <si>
    <t>MIDNIGHT SUN 9 SHOT 3"</t>
  </si>
  <si>
    <t>P5494</t>
  </si>
  <si>
    <t>MOTHER OF ALL BOMBS 9 SHOT 3"</t>
  </si>
  <si>
    <t>DMP5106</t>
  </si>
  <si>
    <t>DM5107</t>
  </si>
  <si>
    <t>NISHIKI KAMURO SUPER FINALE 9 SHOT 3"</t>
  </si>
  <si>
    <t>P5470</t>
  </si>
  <si>
    <t>YIN YANG 9 SHOT 3"</t>
  </si>
  <si>
    <t>BS8016</t>
  </si>
  <si>
    <t>1 MINUTE RIDE 42 SHOT</t>
  </si>
  <si>
    <t>6/1</t>
  </si>
  <si>
    <t>DM202C5</t>
  </si>
  <si>
    <t>192 PROOF 192 SHOT</t>
  </si>
  <si>
    <t>1/1</t>
  </si>
  <si>
    <t/>
  </si>
  <si>
    <t>3/1</t>
  </si>
  <si>
    <t>PP5480</t>
  </si>
  <si>
    <t>DM2120</t>
  </si>
  <si>
    <t>ADDICTED 18 SHOT FAN</t>
  </si>
  <si>
    <t>P5483</t>
  </si>
  <si>
    <t>ALL IN 51 SHOT</t>
  </si>
  <si>
    <t>DM5293</t>
  </si>
  <si>
    <t>P5317</t>
  </si>
  <si>
    <t>AMAZING BALLET 220 SHOT</t>
  </si>
  <si>
    <t>DM546</t>
  </si>
  <si>
    <t>AMERICAN MUSCLE CAR 25 SHOT</t>
  </si>
  <si>
    <t>AMERICAN SERIES (ASST OF 4 CAKES-500G)</t>
  </si>
  <si>
    <t>DM548</t>
  </si>
  <si>
    <t>AMERICAN THUNDER 25 SHOT</t>
  </si>
  <si>
    <t>P5481</t>
  </si>
  <si>
    <t>P5434</t>
  </si>
  <si>
    <t>ANGRY PANDAS 14 SHOT</t>
  </si>
  <si>
    <t>P5511</t>
  </si>
  <si>
    <t>ARTISTIC PYRO 45 SHOT</t>
  </si>
  <si>
    <t>P5413</t>
  </si>
  <si>
    <t>BIG MOTHER CLUCKER 30 SHOT</t>
  </si>
  <si>
    <t>DM5313</t>
  </si>
  <si>
    <t>BITCHIN CAMARO 20 SHOT</t>
  </si>
  <si>
    <t>DM554</t>
  </si>
  <si>
    <t>BRAGGIN' RIGHTS 9 SHOT</t>
  </si>
  <si>
    <t>P5552</t>
  </si>
  <si>
    <t>BREAK THE VAULT 35 SHOT</t>
  </si>
  <si>
    <t>P5553</t>
  </si>
  <si>
    <t>CHAOTIC INCIDENT 658 SHOT</t>
  </si>
  <si>
    <t>P5518</t>
  </si>
  <si>
    <t>CLUB MIX 63 SHOT</t>
  </si>
  <si>
    <t>DM5530</t>
  </si>
  <si>
    <t>CODY B NEON 20 SHOT</t>
  </si>
  <si>
    <t>DMP5092</t>
  </si>
  <si>
    <t>P0027A</t>
  </si>
  <si>
    <t>CONTAINER LOAD BLUE (ASST 4 CAKES-500 GRAM)</t>
  </si>
  <si>
    <t>DM204C5</t>
  </si>
  <si>
    <t>DM5404</t>
  </si>
  <si>
    <t>P5536</t>
  </si>
  <si>
    <t>DM5402</t>
  </si>
  <si>
    <t>DOUBLE THE FUN - 12 SHOT (24 BREAKS)</t>
  </si>
  <si>
    <t>OX5803</t>
  </si>
  <si>
    <t>DRAGON 24 SHOT</t>
  </si>
  <si>
    <t>P5385</t>
  </si>
  <si>
    <t>DREAMCATCHER 45 SHOT</t>
  </si>
  <si>
    <t>OX596</t>
  </si>
  <si>
    <t>P5519</t>
  </si>
  <si>
    <t>FANTASTIC BEAST 16 SHOT</t>
  </si>
  <si>
    <t>DM501</t>
  </si>
  <si>
    <t>FIRST STRIKE 7 SHOT</t>
  </si>
  <si>
    <t>BS8025</t>
  </si>
  <si>
    <t>FO' SHOW 30 SHOT</t>
  </si>
  <si>
    <t>DM5280</t>
  </si>
  <si>
    <t>FOUR KINGS (4 DIFFERENT 500G CAKES IN COLOR CARTON: DRAGON, PHOENIX, TERRAPIN, TIGER)</t>
  </si>
  <si>
    <t>DM506</t>
  </si>
  <si>
    <t>FULL CONTACT 7 SHOT</t>
  </si>
  <si>
    <t>ALA-D5281</t>
  </si>
  <si>
    <t>GALACTIC 239 SHOT</t>
  </si>
  <si>
    <t>P5514</t>
  </si>
  <si>
    <t>GOLDEN PEACOCK 149 SHOT</t>
  </si>
  <si>
    <t>P5471A</t>
  </si>
  <si>
    <t>HAWAII DREAM 24 SHOT</t>
  </si>
  <si>
    <t>DMP588</t>
  </si>
  <si>
    <t>DMP5475</t>
  </si>
  <si>
    <t>HOWLING PEONY FAN 25 SHOT</t>
  </si>
  <si>
    <t>P5549</t>
  </si>
  <si>
    <t>IPA 4-PACK 36 SHOTS (4 DIFFERENT 500G CAKES)</t>
  </si>
  <si>
    <t>DM5245</t>
  </si>
  <si>
    <t>IRON GORILLA 36 SHOT</t>
  </si>
  <si>
    <t>DM5284</t>
  </si>
  <si>
    <t>JACKED UP 30 SHOT</t>
  </si>
  <si>
    <t>DM5279</t>
  </si>
  <si>
    <t>JAM PACKED 30 SHOT</t>
  </si>
  <si>
    <t>P5346</t>
  </si>
  <si>
    <t>JESTER'S REVENGE 252 SHOT</t>
  </si>
  <si>
    <t>DM511</t>
  </si>
  <si>
    <t>JUDGE, JURY, EXECUTIONER (3 DIFFERENT 500G CAKES IN COLOR CARTON: JUDGE, JURY, EXECUTIONER)</t>
  </si>
  <si>
    <t>DM503</t>
  </si>
  <si>
    <t>KNUCKLE SANDWICH 20 SHOT</t>
  </si>
  <si>
    <t>P5497</t>
  </si>
  <si>
    <t>LACE IMPULSE 25 SHOT</t>
  </si>
  <si>
    <t>P5533</t>
  </si>
  <si>
    <t>LIGHT CHASERS 33 SHOT</t>
  </si>
  <si>
    <t>DM502</t>
  </si>
  <si>
    <t>DMP5091</t>
  </si>
  <si>
    <t>DMP5077</t>
  </si>
  <si>
    <t>MAMMOTH AERIAL ASSORTMENT (4 DIFFERENT 500G CAKES IN COLOR CARTON: BROCADE, PEONY, CRACKLING, STAR SPANGLED)</t>
  </si>
  <si>
    <t>DM574B</t>
  </si>
  <si>
    <t>MAMMOTH BROCADE 10 SHOT</t>
  </si>
  <si>
    <t>DM574A</t>
  </si>
  <si>
    <t>MAMMOTH PEONY 10 SHOT</t>
  </si>
  <si>
    <t>DM590</t>
  </si>
  <si>
    <t>MAMMOTH STROBE 10 SHOT</t>
  </si>
  <si>
    <t>DM5256</t>
  </si>
  <si>
    <t>MAMMOTH SUN RING 10 SHOT</t>
  </si>
  <si>
    <t>P5527</t>
  </si>
  <si>
    <t>MAN CAVE 36 SHOT</t>
  </si>
  <si>
    <t>DM5282</t>
  </si>
  <si>
    <t>MELT DOWN 30 SHOT</t>
  </si>
  <si>
    <t>DM186C5</t>
  </si>
  <si>
    <t>NEON BLAST 36 SHOT</t>
  </si>
  <si>
    <t>P5452B</t>
  </si>
  <si>
    <t>OX598</t>
  </si>
  <si>
    <t>P5508</t>
  </si>
  <si>
    <t>NEON SHAKE 25 SHOT</t>
  </si>
  <si>
    <t>BW5545</t>
  </si>
  <si>
    <t>8/1</t>
  </si>
  <si>
    <t>DM5108</t>
  </si>
  <si>
    <t>NISHIKI WILLOW 16 SHOT</t>
  </si>
  <si>
    <t>P5446</t>
  </si>
  <si>
    <t>NOTORIOUS 33 SHOT</t>
  </si>
  <si>
    <t>DM5278</t>
  </si>
  <si>
    <t>OUT COLD 30 SHOT</t>
  </si>
  <si>
    <t>OX5808</t>
  </si>
  <si>
    <t>OX BOX (4 DIFFERENT 500G CAKES IN COLOR CARTON: SMACK DOWN, NEON OVERLOAD, ENERGIZER, LAND OF THE FREE)</t>
  </si>
  <si>
    <t>OX5801</t>
  </si>
  <si>
    <t>OXRAGEOUS 63 SHOT</t>
  </si>
  <si>
    <t>P5484</t>
  </si>
  <si>
    <t>PANDAMONIUM 142 SHOT</t>
  </si>
  <si>
    <t>DM5285</t>
  </si>
  <si>
    <t>PAPPAROZZI! 50 SHOT</t>
  </si>
  <si>
    <t>P5555</t>
  </si>
  <si>
    <t>PARTY BUS 42 SHOT</t>
  </si>
  <si>
    <t>P5554</t>
  </si>
  <si>
    <t>PARTY LIKE IT'S 1776 156 SHOTS</t>
  </si>
  <si>
    <t>DM574</t>
  </si>
  <si>
    <t>PATRIOTIC DOMINANCE 10 SHOT</t>
  </si>
  <si>
    <t>BS8026</t>
  </si>
  <si>
    <t>POOL PARTY 32 SHOT</t>
  </si>
  <si>
    <t>P5538</t>
  </si>
  <si>
    <t>PRESTO CHANGO 30 SHOT</t>
  </si>
  <si>
    <t>P5526</t>
  </si>
  <si>
    <t>PROUDLY WE HAIL 40 SHOT</t>
  </si>
  <si>
    <t>OX5125</t>
  </si>
  <si>
    <t>PYRO FURY 205 SHOT</t>
  </si>
  <si>
    <t>RAINBOW 30 SHOT</t>
  </si>
  <si>
    <t>P5482A</t>
  </si>
  <si>
    <t>MM5550</t>
  </si>
  <si>
    <t>12/1</t>
  </si>
  <si>
    <t>DM5070</t>
  </si>
  <si>
    <t>REFUSE TO LOSE 17 SHOT</t>
  </si>
  <si>
    <t>DM578</t>
  </si>
  <si>
    <t>RIP ROCK AND ROLL 220 SHOT</t>
  </si>
  <si>
    <t>DM206C5</t>
  </si>
  <si>
    <t>P5331</t>
  </si>
  <si>
    <t>ROAD TO AMERICA 172 SHOT</t>
  </si>
  <si>
    <t>BS8011</t>
  </si>
  <si>
    <t>ROUNDERS 25 SHOT</t>
  </si>
  <si>
    <t>P5547</t>
  </si>
  <si>
    <t>RUSH HOUR 100 SHOT (3 MINUTE DURATION)</t>
  </si>
  <si>
    <t>DM5109</t>
  </si>
  <si>
    <t>SALUTE TO THE RED, WHITE AND BLUE (3 DIFFERENT 500G CAKES IN A COLOR CARTON)</t>
  </si>
  <si>
    <t>DM5522</t>
  </si>
  <si>
    <t>BS8037</t>
  </si>
  <si>
    <t>DM5410</t>
  </si>
  <si>
    <t>SPACE OPERA 16 SHOT</t>
  </si>
  <si>
    <t>P5541</t>
  </si>
  <si>
    <t>SPIDER NEBULA 21 SHOT</t>
  </si>
  <si>
    <t>OX579</t>
  </si>
  <si>
    <t>STAMPEDE 104 SHOTS</t>
  </si>
  <si>
    <t>P5350</t>
  </si>
  <si>
    <t>SUPER STUNT 12 SHOT</t>
  </si>
  <si>
    <t>OX5033</t>
  </si>
  <si>
    <t>SUPERNOVA 25 SHOT</t>
  </si>
  <si>
    <t>DM5248</t>
  </si>
  <si>
    <t>SURE BET 12 SHOT</t>
  </si>
  <si>
    <t>DM5434</t>
  </si>
  <si>
    <t>SWAT TEAM 20S</t>
  </si>
  <si>
    <t>DMP5474</t>
  </si>
  <si>
    <t>SWIMMING STARS FAN 25S</t>
  </si>
  <si>
    <t>P5532</t>
  </si>
  <si>
    <t>TA-DAH! 36 SHOT</t>
  </si>
  <si>
    <t>BS8022</t>
  </si>
  <si>
    <t>THE A TEAM (ASST OF 4 CAKES-500G)</t>
  </si>
  <si>
    <t>DM198C5</t>
  </si>
  <si>
    <t>TOUCH OF GOLD 119 SHOT</t>
  </si>
  <si>
    <t>OX5043</t>
  </si>
  <si>
    <t>T-REX 9 SHOT</t>
  </si>
  <si>
    <t>P5345</t>
  </si>
  <si>
    <t>USA CONQUEROR 192 SHOT</t>
  </si>
  <si>
    <t>DM5131</t>
  </si>
  <si>
    <t>BS8029</t>
  </si>
  <si>
    <t>V-DAY 26 SHOT</t>
  </si>
  <si>
    <t>OX5042</t>
  </si>
  <si>
    <t>VELOCIRAPTOR 22 SHOT</t>
  </si>
  <si>
    <t>DM594</t>
  </si>
  <si>
    <t>WATERFALL 35 SHOT</t>
  </si>
  <si>
    <t>DM5312</t>
  </si>
  <si>
    <t>WILDCAT - 9 SHOT</t>
  </si>
  <si>
    <t>P5504</t>
  </si>
  <si>
    <t>WINGS OF FIRE 30 SHOT</t>
  </si>
  <si>
    <t>BS8018</t>
  </si>
  <si>
    <t>WOLF WARRIOR 18 SHOT</t>
  </si>
  <si>
    <t>IP5095</t>
  </si>
  <si>
    <t>P5165A</t>
  </si>
  <si>
    <t>BS6008</t>
  </si>
  <si>
    <t>25 CARATS! 25 SHOT</t>
  </si>
  <si>
    <t>MM2133</t>
  </si>
  <si>
    <t>50 SHOT AMMO BOX</t>
  </si>
  <si>
    <t>40/1</t>
  </si>
  <si>
    <t>9/1</t>
  </si>
  <si>
    <t>P5145</t>
  </si>
  <si>
    <t>AMAZING BALLET MINI 100 SHOT</t>
  </si>
  <si>
    <t>DM174C2</t>
  </si>
  <si>
    <t>ATOM SMASHER 8 SHOT</t>
  </si>
  <si>
    <t>BS6014</t>
  </si>
  <si>
    <t>BEACH VIBES 12 SHOT</t>
  </si>
  <si>
    <t>16/1</t>
  </si>
  <si>
    <t>P5126</t>
  </si>
  <si>
    <t>BIG N BAD 12 SHOT</t>
  </si>
  <si>
    <t>MM2132</t>
  </si>
  <si>
    <t>BIO HAZARD 20 SHOT</t>
  </si>
  <si>
    <t>P5011</t>
  </si>
  <si>
    <t>BUMP BEAR 16 SHOT</t>
  </si>
  <si>
    <t>24/1</t>
  </si>
  <si>
    <t>CHERRY BOMBER 10 SHOT</t>
  </si>
  <si>
    <t>P5125B</t>
  </si>
  <si>
    <t>P5181</t>
  </si>
  <si>
    <t>10/1</t>
  </si>
  <si>
    <t>P5151</t>
  </si>
  <si>
    <t>CONFETTI CAKE 30 SHOT (DAYTIME COLOR STREAMERS)</t>
  </si>
  <si>
    <t>P0026A</t>
  </si>
  <si>
    <t>CONTAINER LOAD RED (ASST 12 CAKES-200 GRAM)</t>
  </si>
  <si>
    <t>BS6007</t>
  </si>
  <si>
    <t>CRAZY LIKE A FOX 20 SHOT</t>
  </si>
  <si>
    <t>OX2113</t>
  </si>
  <si>
    <t>DEATH RAY 6 SHOT</t>
  </si>
  <si>
    <t>EYE CANDY 16 SHOT</t>
  </si>
  <si>
    <t>P5122A</t>
  </si>
  <si>
    <t>P5197</t>
  </si>
  <si>
    <t>DM214</t>
  </si>
  <si>
    <t>FULL BLOWN 14 SHOT</t>
  </si>
  <si>
    <t>P5191</t>
  </si>
  <si>
    <t>P5109</t>
  </si>
  <si>
    <t>GREAT EXPECTATION 9 SHOT</t>
  </si>
  <si>
    <t>BS6009</t>
  </si>
  <si>
    <t>GRILLIN N CHILLIN 25 SHOT</t>
  </si>
  <si>
    <t>DM235</t>
  </si>
  <si>
    <t>G-SHOCK 16 SHOT</t>
  </si>
  <si>
    <t>OX-K7702A</t>
  </si>
  <si>
    <t>HAPPY 36 SHOT (NON-GENERIC)</t>
  </si>
  <si>
    <t>DM213</t>
  </si>
  <si>
    <t>HEAD SHOT 8 SHOT</t>
  </si>
  <si>
    <t>DM204</t>
  </si>
  <si>
    <t>HELL'S GATE 15 SHOT</t>
  </si>
  <si>
    <t>DM234B</t>
  </si>
  <si>
    <t>IT'S A BOY! (GENDER REVEAL) 12 SHOT</t>
  </si>
  <si>
    <t>DM234A</t>
  </si>
  <si>
    <t>IT'S A GIRL! (GENDER REVEAL) 12 SHOT</t>
  </si>
  <si>
    <t>KILLER CAKE 19 SHOT</t>
  </si>
  <si>
    <t>P5149A</t>
  </si>
  <si>
    <t>MM2131</t>
  </si>
  <si>
    <t>KILLER CHIHUAHUA 25 SHOT</t>
  </si>
  <si>
    <t>OX295</t>
  </si>
  <si>
    <t>KRAKEN 20 SHOT</t>
  </si>
  <si>
    <t>DM2110</t>
  </si>
  <si>
    <t>LAWLESS 6 SHOT</t>
  </si>
  <si>
    <t>OX2058</t>
  </si>
  <si>
    <t>MAD OX - RAMPAGE IN THE SKY 25 SHOT</t>
  </si>
  <si>
    <t>DM254</t>
  </si>
  <si>
    <t>MEGA MINI 96 SHOT</t>
  </si>
  <si>
    <t>P5010</t>
  </si>
  <si>
    <t>MERCURIAL BEE 16 SHOT</t>
  </si>
  <si>
    <t>OX2052</t>
  </si>
  <si>
    <t>MONKEY WRENCH 20 SHOT</t>
  </si>
  <si>
    <t>P5184</t>
  </si>
  <si>
    <t>NATION OVATION 16 SHOT</t>
  </si>
  <si>
    <t>DMP2142</t>
  </si>
  <si>
    <t>IP2150</t>
  </si>
  <si>
    <t>DM260</t>
  </si>
  <si>
    <t>PIRANHA PANIC 16 SHOT</t>
  </si>
  <si>
    <t>P5172</t>
  </si>
  <si>
    <t>PIRATES INVASION 23 SHOT</t>
  </si>
  <si>
    <t>P5179</t>
  </si>
  <si>
    <t>QUANTUM ZOO ASST (DRAGON CHROME, CADMIUM HORSE, HARD CLAW) 8/3</t>
  </si>
  <si>
    <t>OX174C2</t>
  </si>
  <si>
    <t>RODEO 8 SHOT</t>
  </si>
  <si>
    <t>P5159</t>
  </si>
  <si>
    <t>ROWDY PARTY 41 SHOT</t>
  </si>
  <si>
    <t>DM230</t>
  </si>
  <si>
    <t>RPG 7 SHOT</t>
  </si>
  <si>
    <t>BS8024</t>
  </si>
  <si>
    <t>SALUTE TO SUMMER 30 SHOT</t>
  </si>
  <si>
    <t>DM290</t>
  </si>
  <si>
    <t>SHOCKING PINK 7 SHOT</t>
  </si>
  <si>
    <t>DM2111</t>
  </si>
  <si>
    <t>SHTF 10 SHOT ($HIT HIT THE FAN - TOILET PAPER)</t>
  </si>
  <si>
    <t>SILENT POWER 15 SHOT</t>
  </si>
  <si>
    <t>BS8023</t>
  </si>
  <si>
    <t>SKEDADDLE 42 SHOT</t>
  </si>
  <si>
    <t>P5144A</t>
  </si>
  <si>
    <t>SKY SHOOTER 100 SHOT</t>
  </si>
  <si>
    <t>P5143</t>
  </si>
  <si>
    <t>SMOKE DRAGON (DAYTIME) 16 SHOT</t>
  </si>
  <si>
    <t>P5118</t>
  </si>
  <si>
    <t>STRONG MAN 16 SHOT</t>
  </si>
  <si>
    <t>BS6013</t>
  </si>
  <si>
    <t>P5147</t>
  </si>
  <si>
    <t>THERMAL BLAST 16 SHOT</t>
  </si>
  <si>
    <t>P5157</t>
  </si>
  <si>
    <t>TOO FISHY 10 SHOT</t>
  </si>
  <si>
    <t>P5182</t>
  </si>
  <si>
    <t>TOP MAVERICK 25 SHOT</t>
  </si>
  <si>
    <t>PP2094</t>
  </si>
  <si>
    <t>TOXIC 90 SHOT</t>
  </si>
  <si>
    <t>18/1</t>
  </si>
  <si>
    <t>15/1</t>
  </si>
  <si>
    <t>P8044</t>
  </si>
  <si>
    <t>DOUBLE DRAGON 6" DOUBLE BREAK 12/6</t>
  </si>
  <si>
    <t>P8029A</t>
  </si>
  <si>
    <t>P8031</t>
  </si>
  <si>
    <t>G-FORCE 60 GRAM 4/24</t>
  </si>
  <si>
    <t>DM316</t>
  </si>
  <si>
    <t>GRIM REAPER 60 GRAM 6/12</t>
  </si>
  <si>
    <t>DM315-12</t>
  </si>
  <si>
    <t>KINGSLAYER 12'S 60 GRAM 6/12</t>
  </si>
  <si>
    <t>DM315-24</t>
  </si>
  <si>
    <t>KINGSLAYER 24'S 60 GRAM 4/24</t>
  </si>
  <si>
    <t>P8043</t>
  </si>
  <si>
    <t>NEON BEEF 60 GRAM (WITH 12 MINES) 4/24</t>
  </si>
  <si>
    <t>P8042</t>
  </si>
  <si>
    <t>NEON BRAWN 1.75" BALL SHELLS 12/12</t>
  </si>
  <si>
    <t>DMP322</t>
  </si>
  <si>
    <t>NISHIKI KAMURO 5" PRO LEVEL 60 GRAM 16/6</t>
  </si>
  <si>
    <t>PP343</t>
  </si>
  <si>
    <t>PP341</t>
  </si>
  <si>
    <t>OX319</t>
  </si>
  <si>
    <t>RAGING BULL 5" ARTILLERY SHELLS 4/24</t>
  </si>
  <si>
    <t>OX319-6</t>
  </si>
  <si>
    <t>RAGING BULL ARTILLERY 6 PACK (16/6)</t>
  </si>
  <si>
    <t>DM313</t>
  </si>
  <si>
    <t>SIMPLY THE BEST 5" ARTILLERY SHELLS 4/24</t>
  </si>
  <si>
    <t>OX372</t>
  </si>
  <si>
    <t>SIXTY GRAM CAN PRO OX 18'S 60G CYLINDERS (4/18)</t>
  </si>
  <si>
    <t>DM314</t>
  </si>
  <si>
    <t>SKY TITAN 60 GRAM 4/24</t>
  </si>
  <si>
    <t>KAS013</t>
  </si>
  <si>
    <t>SMOKING HOT PREMIUM ARTILLERY SHELLS 60 GRAM 4/24</t>
  </si>
  <si>
    <t>BS9007</t>
  </si>
  <si>
    <t>SUPER NOVA 60 GRAM - 24 SHELLS 4/24</t>
  </si>
  <si>
    <t>P0023</t>
  </si>
  <si>
    <t>P0001A</t>
  </si>
  <si>
    <t>AMERICA'S ASSORTMENT (ASST W/ ARTILLERY) 2/1</t>
  </si>
  <si>
    <t>5/1</t>
  </si>
  <si>
    <t>DM420</t>
  </si>
  <si>
    <t>P0017</t>
  </si>
  <si>
    <t>OX5809</t>
  </si>
  <si>
    <t>BS2104A</t>
  </si>
  <si>
    <t>DM462L-6</t>
  </si>
  <si>
    <t>DM430</t>
  </si>
  <si>
    <t>SUPREME DOMINANCE (AERIAL ASST W/ ARTILLERY) 1/1</t>
  </si>
  <si>
    <t>DM-0529-10SP</t>
  </si>
  <si>
    <t>10 SHOT THUNDER &amp; LIGHTING W/ SPK &amp; RPT 36/4</t>
  </si>
  <si>
    <t>5 BALL MAGICAL ROMAN CANDLE 48/6</t>
  </si>
  <si>
    <t>OX-K2255C</t>
  </si>
  <si>
    <t>BLUE THUNDER 10 BALLS 24/6</t>
  </si>
  <si>
    <t>DM1406</t>
  </si>
  <si>
    <t>COLOR CANNON 180 SHOT 20/1</t>
  </si>
  <si>
    <t>20/1</t>
  </si>
  <si>
    <t>30/1</t>
  </si>
  <si>
    <t>P4018</t>
  </si>
  <si>
    <t>MASTER BLASTER 196 SHOT 15/1</t>
  </si>
  <si>
    <t>DM1421</t>
  </si>
  <si>
    <t>PLATINUM PINK CANDLE 5 SHOT 18/4</t>
  </si>
  <si>
    <t>DM1405</t>
  </si>
  <si>
    <t>SON OF A GUN (5 BALL W/TUBE) 8/8</t>
  </si>
  <si>
    <t>OX1406</t>
  </si>
  <si>
    <t>STAMPEDE CANDLE 180 SHOT 20/1</t>
  </si>
  <si>
    <t>SATURN MISSILE BATTERY 100 SHOT 30/1</t>
  </si>
  <si>
    <t>SATURN MISSILE BATTERY 25 SHOT 120/1</t>
  </si>
  <si>
    <t>120/1</t>
  </si>
  <si>
    <t>P5604A</t>
  </si>
  <si>
    <t>SATURN MISSILE BATTERY 25 SHOT 30/4</t>
  </si>
  <si>
    <t>P5604E</t>
  </si>
  <si>
    <t>SATURN MISSILE BATTERY 300 SHOT 12/1</t>
  </si>
  <si>
    <t>DM1534</t>
  </si>
  <si>
    <t>BW1508</t>
  </si>
  <si>
    <t>DM-T0513</t>
  </si>
  <si>
    <t>DM1502</t>
  </si>
  <si>
    <t>OX1506</t>
  </si>
  <si>
    <t>DM1538</t>
  </si>
  <si>
    <t>P2027</t>
  </si>
  <si>
    <t>OX-0445S</t>
  </si>
  <si>
    <t>DM-T0512</t>
  </si>
  <si>
    <t>DM-T733A</t>
  </si>
  <si>
    <t>DOMINATOR FIRECRACKERS 1,000'S</t>
  </si>
  <si>
    <t>DM-T724A</t>
  </si>
  <si>
    <t>DOMINATOR FIRECRACKERS 100'S</t>
  </si>
  <si>
    <t>DM1114</t>
  </si>
  <si>
    <t>LADYBUGS 60/3</t>
  </si>
  <si>
    <t>60/1</t>
  </si>
  <si>
    <t>BS2703</t>
  </si>
  <si>
    <t>4TH OF JULY SKYDIVE 12 SHOT</t>
  </si>
  <si>
    <t>DM-0160</t>
  </si>
  <si>
    <t>DOMINATOR PARACHUTE BATTALION 12/1</t>
  </si>
  <si>
    <t>P-0160</t>
  </si>
  <si>
    <t>PARACHUTE BATTALION 12/1</t>
  </si>
  <si>
    <t>P5089</t>
  </si>
  <si>
    <t>DM1308</t>
  </si>
  <si>
    <t>PRINCESS PARACHUTES 9 SHOT (PINK SMOKE)</t>
  </si>
  <si>
    <t>DM1306</t>
  </si>
  <si>
    <t>SEAL TEAM 6 SHOT (DAYTIME W/TOY FIGURINES)</t>
  </si>
  <si>
    <t>BW1300</t>
  </si>
  <si>
    <t>VICTORY CELEBRATION 37 SHOT (NIGHT TIME) 12/1</t>
  </si>
  <si>
    <t>P3212</t>
  </si>
  <si>
    <t>BS5003</t>
  </si>
  <si>
    <t>DM-W499A</t>
  </si>
  <si>
    <t>KILLER BEE 24/4</t>
  </si>
  <si>
    <t>P3090</t>
  </si>
  <si>
    <t>PP7040</t>
  </si>
  <si>
    <t>P3092</t>
  </si>
  <si>
    <t>DM706</t>
  </si>
  <si>
    <t>P3205</t>
  </si>
  <si>
    <t>P3088</t>
  </si>
  <si>
    <t>P3097</t>
  </si>
  <si>
    <t>DM20NW</t>
  </si>
  <si>
    <t>OX0981-36</t>
  </si>
  <si>
    <t>DM727</t>
  </si>
  <si>
    <t>P9010</t>
  </si>
  <si>
    <t>BS7008</t>
  </si>
  <si>
    <t>P9003C</t>
  </si>
  <si>
    <t>BS2601</t>
  </si>
  <si>
    <t>BW907</t>
  </si>
  <si>
    <t>BIG COLOR SMOKE BALLS 8/12/3</t>
  </si>
  <si>
    <t>P6013</t>
  </si>
  <si>
    <t>DM911</t>
  </si>
  <si>
    <t>HOT PINK MEGA SMOKE (24/6)</t>
  </si>
  <si>
    <t>DM921</t>
  </si>
  <si>
    <t>DM1002</t>
  </si>
  <si>
    <t>DM986</t>
  </si>
  <si>
    <t>BW-1010</t>
  </si>
  <si>
    <t>DM819</t>
  </si>
  <si>
    <t>DM-W704</t>
  </si>
  <si>
    <t>DM969</t>
  </si>
  <si>
    <t>DM-W440</t>
  </si>
  <si>
    <t>DM1014</t>
  </si>
  <si>
    <t>JUMBO GROUND BLOOM FLOWER (12/12/6)</t>
  </si>
  <si>
    <t>DM967</t>
  </si>
  <si>
    <t>BS7007</t>
  </si>
  <si>
    <t>MAGIC BUNNY/VENOMOUS SNAKE/HAPPY DINOSAUR 40/3/2</t>
  </si>
  <si>
    <t>DM938</t>
  </si>
  <si>
    <t>MAGNUM PISTOL POPS (20/6/6)</t>
  </si>
  <si>
    <t>DM945</t>
  </si>
  <si>
    <t>DM932</t>
  </si>
  <si>
    <t>DM-W705</t>
  </si>
  <si>
    <t>OX-T8500S</t>
  </si>
  <si>
    <t>DM1110-W</t>
  </si>
  <si>
    <t>50/1</t>
  </si>
  <si>
    <t>DM1110</t>
  </si>
  <si>
    <t>DM-T8500S</t>
  </si>
  <si>
    <t>FWI-10</t>
  </si>
  <si>
    <t>10 FT MJG FIREWIRE INITIATOR (NON-REGULATED) 30/1</t>
  </si>
  <si>
    <t>FWI-15</t>
  </si>
  <si>
    <t>15 FT MJG FIREWIRE INITIATOR (NON-REGULATED) 20/1</t>
  </si>
  <si>
    <t>FWI-30</t>
  </si>
  <si>
    <t>30 FT MJG FIREWIRE INITIATOR (NON-REGULATED) 10/1</t>
  </si>
  <si>
    <t>FWI-07</t>
  </si>
  <si>
    <t>7 FT MJG FIREWIRE INITIATOR (NON-REGULATED) 40/1</t>
  </si>
  <si>
    <t>PFS023</t>
  </si>
  <si>
    <t>INDOOR FOUNTAIN - 30 SEC 3M SILVER FOUNTAIN (SMOKELESS &amp; ODOURLESS) W/2 M E-MATCH (5/1)</t>
  </si>
  <si>
    <t>DP2600</t>
  </si>
  <si>
    <t>INTERLOCKING HEART LANCE SET-PIECE (SMOKELESS W/E-MATCH) 1/1</t>
  </si>
  <si>
    <t>PFS037-R</t>
  </si>
  <si>
    <t>PRO RED STROBE 30 SEC DURATION WITH 2M E-MATCH (5/1)</t>
  </si>
  <si>
    <t>PFX13FR-2</t>
  </si>
  <si>
    <t>SLICE - 13 SHOT BROCADE COMET W/GREEN STROBE MINE 8/1</t>
  </si>
  <si>
    <t>PFX13FR-7</t>
  </si>
  <si>
    <t>SLICE - 13 SHOT FAN BROCADE AND RED STAR MINES W/WHITE STROBE WILLOW SHELLS 8/1</t>
  </si>
  <si>
    <t>PFX13FR-5</t>
  </si>
  <si>
    <t>SLICE - 13 SHOT FAN GOLD GLITTER TAIL W/ BLUE MINE 8/1</t>
  </si>
  <si>
    <t>PFX13FR-1</t>
  </si>
  <si>
    <t>SLICE - 13 SHOT FAN PINK CROSSETTE W/ WHITE STROBE MINE 8/1</t>
  </si>
  <si>
    <t>PFX13FR-3</t>
  </si>
  <si>
    <t>SLICE - 13S FAN SILVER TIGER COMET W/RED STROBE MINE 8/1</t>
  </si>
  <si>
    <t>PFX13FR-9</t>
  </si>
  <si>
    <t>SLICE - 13S FAN SILVER WHIRLWIND 8/1</t>
  </si>
  <si>
    <t>PFX19FR-RAI-H</t>
  </si>
  <si>
    <t>SLICE - 19S RAINBOW SHOT LEFT TO RIGHT 6/1</t>
  </si>
  <si>
    <t>PFS054</t>
  </si>
  <si>
    <t>WATERFALL - 60 SEC 5 M OUTDOOR WATERFALL W/2 M E-MATCH 10/1</t>
  </si>
  <si>
    <t>IGN01</t>
  </si>
  <si>
    <t>IGN02</t>
  </si>
  <si>
    <t>LIST #</t>
  </si>
  <si>
    <t>ITEM #</t>
  </si>
  <si>
    <t>ITEM NAME</t>
  </si>
  <si>
    <t>PRICE B</t>
  </si>
  <si>
    <t>QTY</t>
  </si>
  <si>
    <t>MULTI-SHOT CAKES - 500 GRAM</t>
  </si>
  <si>
    <t>AMPED-UP 14 SHOT (ASST OF 4 CAKES-500G)</t>
  </si>
  <si>
    <t>1/4</t>
  </si>
  <si>
    <t>1/3</t>
  </si>
  <si>
    <t>NISHIKI CROWN KAMURO 9 SHOT</t>
  </si>
  <si>
    <t>MULTI-SHOT CAKES - 200 GRAM</t>
  </si>
  <si>
    <t>4/4</t>
  </si>
  <si>
    <t>RELOADABLE ARTILLERY SHELLS</t>
  </si>
  <si>
    <t>4/18</t>
  </si>
  <si>
    <t>12/12</t>
  </si>
  <si>
    <t>12/6</t>
  </si>
  <si>
    <t>4/24</t>
  </si>
  <si>
    <t>6/12</t>
  </si>
  <si>
    <t>16/6</t>
  </si>
  <si>
    <t>24/6</t>
  </si>
  <si>
    <t>ROMAN CANDLES</t>
  </si>
  <si>
    <t>36/4</t>
  </si>
  <si>
    <t>48/6</t>
  </si>
  <si>
    <t>24/2</t>
  </si>
  <si>
    <t>18/4</t>
  </si>
  <si>
    <t>8/8</t>
  </si>
  <si>
    <t>24/4</t>
  </si>
  <si>
    <t>SATURN MISSILE BATTERIES</t>
  </si>
  <si>
    <t>30/4</t>
  </si>
  <si>
    <t>ROCKETS</t>
  </si>
  <si>
    <t>20/12/12</t>
  </si>
  <si>
    <t>20/5</t>
  </si>
  <si>
    <t>96/6</t>
  </si>
  <si>
    <t>72/12</t>
  </si>
  <si>
    <t>16/5</t>
  </si>
  <si>
    <t>FIRECRACKERS</t>
  </si>
  <si>
    <t>24/40/16</t>
  </si>
  <si>
    <t>8/20/100</t>
  </si>
  <si>
    <t>16/1000</t>
  </si>
  <si>
    <t>8/2000</t>
  </si>
  <si>
    <t>2/8000</t>
  </si>
  <si>
    <t>FLYING ITEMS</t>
  </si>
  <si>
    <t>60/3</t>
  </si>
  <si>
    <t>PARACHUTES</t>
  </si>
  <si>
    <t>FOUNTAINS</t>
  </si>
  <si>
    <t>SPARKLERS</t>
  </si>
  <si>
    <t>360/6</t>
  </si>
  <si>
    <t>3/12/8</t>
  </si>
  <si>
    <t>100/4</t>
  </si>
  <si>
    <t>2/60/6</t>
  </si>
  <si>
    <t>SMOKE</t>
  </si>
  <si>
    <t>72/2</t>
  </si>
  <si>
    <t>8/12/3</t>
  </si>
  <si>
    <t>2/3/24</t>
  </si>
  <si>
    <t>STROBES</t>
  </si>
  <si>
    <t>6/40/6</t>
  </si>
  <si>
    <t>NOVELTIES</t>
  </si>
  <si>
    <t>12/10</t>
  </si>
  <si>
    <t>2/144</t>
  </si>
  <si>
    <t>40/6</t>
  </si>
  <si>
    <t>40/3</t>
  </si>
  <si>
    <t>40/3/2</t>
  </si>
  <si>
    <t>15/48/6</t>
  </si>
  <si>
    <t>40/12</t>
  </si>
  <si>
    <t>SNAPS</t>
  </si>
  <si>
    <t>6/50/50</t>
  </si>
  <si>
    <t>SKY LANTERNS</t>
  </si>
  <si>
    <t>GENDER REVEAL</t>
  </si>
  <si>
    <t>PUNKS</t>
  </si>
  <si>
    <t>FE134A</t>
  </si>
  <si>
    <t>FE128A</t>
  </si>
  <si>
    <t>FE124A</t>
  </si>
  <si>
    <t>VF25</t>
  </si>
  <si>
    <t>CZT003</t>
  </si>
  <si>
    <t>3-METER TALON STYLE/VISCO CLIP IGNITERS (12 PACK)</t>
  </si>
  <si>
    <t>HDPE178-12</t>
  </si>
  <si>
    <t>HDPE178-15</t>
  </si>
  <si>
    <t>1.4G PRO</t>
  </si>
  <si>
    <t>P0018</t>
  </si>
  <si>
    <t>P2026</t>
  </si>
  <si>
    <t>P5604</t>
  </si>
  <si>
    <t>PUNK-50</t>
  </si>
  <si>
    <t>DM592</t>
  </si>
  <si>
    <t>GIANT WILLOW WITH COLOR TIPS 9 SHOT 3"</t>
  </si>
  <si>
    <t>50S VERTICAL LEMON AND CRACKLE 2/1</t>
  </si>
  <si>
    <t>F30M</t>
  </si>
  <si>
    <t>PYRO PACKED 4" CANISTER "SHOOTIN' SHELLS" POLY BAG 12/8</t>
  </si>
  <si>
    <t>PYRO PACKED 5" SHELLS 4/24</t>
  </si>
  <si>
    <t>MAD OX - TRUCKLOAD (10 ASST CAKES - 2X500G, 8X200G)</t>
  </si>
  <si>
    <t>90 SECOND - COMIN' IN HOT SHOW IN A BOX 44 SHOT</t>
  </si>
  <si>
    <t>ENERGIZER 16 SHOT</t>
  </si>
  <si>
    <t>HIGH RISER - PRO LEVEL 42 SHOT</t>
  </si>
  <si>
    <t>MALTESE RING PRO LEVEL 9 SHOT</t>
  </si>
  <si>
    <t>LIVING DEAD 8 SHOT</t>
  </si>
  <si>
    <t>DEVIL'S FURY 9 SHOT</t>
  </si>
  <si>
    <t>DETONATOR 12 SHOT</t>
  </si>
  <si>
    <t>ALL THAT GLITTERS 9 SHOT</t>
  </si>
  <si>
    <t>NIGHT WOLF 9 SHOT</t>
  </si>
  <si>
    <t>NEON OVER LOAD 16 SHOT</t>
  </si>
  <si>
    <t>RED FANG 8 SHOT</t>
  </si>
  <si>
    <t>RIP THE SKY 12 SHOT</t>
  </si>
  <si>
    <t>SAMURAI WARRIOR 15 SHOT</t>
  </si>
  <si>
    <t>SEND IT! TO THE MAX 24 SHOT</t>
  </si>
  <si>
    <t>USA PYRO 12 SHOT</t>
  </si>
  <si>
    <t>XOXO 12 SHOT</t>
  </si>
  <si>
    <t>FRANKENMINE 100 SHOT</t>
  </si>
  <si>
    <t>FUN FUEL 50 SHOT</t>
  </si>
  <si>
    <t>NISHIKI THUNDER 20 SHOT</t>
  </si>
  <si>
    <t>NO REGRETS 12 SHOT</t>
  </si>
  <si>
    <t>8/3</t>
  </si>
  <si>
    <t>12/8</t>
  </si>
  <si>
    <t>FUNNY FACE ROCKET 20/5</t>
  </si>
  <si>
    <t>GEMINI PROGRAM 12/6</t>
  </si>
  <si>
    <t>PARACHUTE ROCKET 96/6</t>
  </si>
  <si>
    <t>PINBALL ROCKET 24/4</t>
  </si>
  <si>
    <t>RING ROCKET 24/6</t>
  </si>
  <si>
    <t>SCREAMING WHISTLE TO CRACKLE 72/12</t>
  </si>
  <si>
    <t>SPACE FALCON 16/5</t>
  </si>
  <si>
    <t>WILD GEESE ROCKET (NON-GENERIC) 48/6</t>
  </si>
  <si>
    <t>WHISTLING MOON TRAVELLER W/REPORT (NON-GENERIC) 20/12/12</t>
  </si>
  <si>
    <t>#20 GOLD ELECTRIC SPARKLERS - WEDDING BOX 3/12/8</t>
  </si>
  <si>
    <t>#36 JUMBO MORNING GLORY 96/6</t>
  </si>
  <si>
    <t>FIRE-N-ICE 6/1</t>
  </si>
  <si>
    <t>KOI POND 12/1</t>
  </si>
  <si>
    <t>LOUD MOUTH 24/1</t>
  </si>
  <si>
    <t>NEON JELLY BEANS 8/1</t>
  </si>
  <si>
    <t>RADICAL RAINBOW W/ FINALE 18/1</t>
  </si>
  <si>
    <t>SILENT MODE 12/1</t>
  </si>
  <si>
    <t>SNOW CONE 8/1</t>
  </si>
  <si>
    <t>SNOW CONE JR. 18/1</t>
  </si>
  <si>
    <t>FIRE SABRE HAND HELD SWORD FOUNTAIN 60/1</t>
  </si>
  <si>
    <t>HANABI SPARKLERS (TRADITIONAL JAPANESE STYLE) 100/4</t>
  </si>
  <si>
    <t>ICE SPARKLERS 2/60/6</t>
  </si>
  <si>
    <t>6 MINUTES SMOKE 72/2</t>
  </si>
  <si>
    <t>COLOR CHANGE SMOKE 2/3/24</t>
  </si>
  <si>
    <t>PULL STRING COLOR SMOKE GRENADE 4/24</t>
  </si>
  <si>
    <t>DOMINATOR STROBE FLASH POT 6/40/6</t>
  </si>
  <si>
    <t>PRO STROBE - XL 20/5</t>
  </si>
  <si>
    <t>13" SPARKLING WHEEL 20/1</t>
  </si>
  <si>
    <t>CAMPFIRE BLUE 12/10</t>
  </si>
  <si>
    <t>CHICKEN LAYING EGG (BALLOON) 72/2</t>
  </si>
  <si>
    <t>DIRTY DOG (W/ CRACKLING SURPRISE) 2/144</t>
  </si>
  <si>
    <t>FROG FIREWORKS 40/6</t>
  </si>
  <si>
    <t>LAND MINES (CRACKLING BALLS) 40/3</t>
  </si>
  <si>
    <t>20/6/6</t>
  </si>
  <si>
    <t>12/12/6</t>
  </si>
  <si>
    <t>RACE CAR 72/2</t>
  </si>
  <si>
    <t>SNAKES - COLOR 15/48/6</t>
  </si>
  <si>
    <t>TANK WITH REPORT (NON-GENERIC) 40/12</t>
  </si>
  <si>
    <t>OX DROPS (SNAPS) 6/50/50</t>
  </si>
  <si>
    <t>SNAPPERS 6/50/50</t>
  </si>
  <si>
    <t>SKY LANTERNS - ALL WHITE 50/1</t>
  </si>
  <si>
    <t>SKY LANTERNS -RED, PINK, ORANGE, WHITE AND GREEN 50/1</t>
  </si>
  <si>
    <t>IGNITE i18 FIRING MODULE</t>
  </si>
  <si>
    <t>AIR FIGHTER (AERIAL ASST W/ARTILLERY) 4/1</t>
  </si>
  <si>
    <t>MASSIVE ATTACK (AERIAL ASST W/ARTILLERY) 4/1</t>
  </si>
  <si>
    <t>4TH OF JULY BACKPACK (NOVELTY ASST) 10/1</t>
  </si>
  <si>
    <t>FLYING SPACE ASST (AERIAL ASST BAG) 6/1</t>
  </si>
  <si>
    <t>DOMINATOR'S REVENGE (AERIAL ASST) 6/1</t>
  </si>
  <si>
    <t>PYRO SUPPLY (AERIAL ASST BAG) 6/1</t>
  </si>
  <si>
    <t>MEDIUM CAKE FUSE - 20' GREEN - APPROX 24-28 SEC/FT BURN TIME 1/20</t>
  </si>
  <si>
    <t>THE QUICK FUSE - 20' WHITE - APPROX .3-1.25 SEC/FT BURN TIME</t>
  </si>
  <si>
    <t>THE PERFECT FUSE - 20' PINK - 9-13 SEC/FT BURN TIME</t>
  </si>
  <si>
    <t>$500-$1000</t>
  </si>
  <si>
    <t>$1001-$2000</t>
  </si>
  <si>
    <t>$2000+</t>
  </si>
  <si>
    <t>Name</t>
  </si>
  <si>
    <t>Address</t>
  </si>
  <si>
    <t>Pickup Date</t>
  </si>
  <si>
    <t>STATUS</t>
  </si>
  <si>
    <t>PRICE A</t>
  </si>
  <si>
    <t>MULTI-SHOT CAKES - 350 GRAM</t>
  </si>
  <si>
    <t>RED AMERICAN-MADE VISCO FUSE - 25 FT -WATERPROOF (BURN RATE APPROX 30-40 SEC/FT)</t>
  </si>
  <si>
    <t>Total</t>
  </si>
  <si>
    <t>Sub Total</t>
  </si>
  <si>
    <t>Tax</t>
  </si>
  <si>
    <t>A</t>
  </si>
  <si>
    <t>PRICE C</t>
  </si>
  <si>
    <t>Price Group</t>
  </si>
  <si>
    <t>1 7/8" x 12" HDPE MORTAR W/1.5" SOLID WOOD PLUG</t>
  </si>
  <si>
    <t>1 7/8" x 15" HDPE MORTAR W/1.5" SOLID WOOD PLUG</t>
  </si>
  <si>
    <t>DISCO BALL 9 SHOT 3"</t>
  </si>
  <si>
    <t>PP5488</t>
  </si>
  <si>
    <t>NEW</t>
  </si>
  <si>
    <t>DM5016</t>
  </si>
  <si>
    <t>P5569</t>
  </si>
  <si>
    <t>APOCALYPSE 38 SHOT</t>
  </si>
  <si>
    <t>GOLD STORM 42 SHOT</t>
  </si>
  <si>
    <t>GOLDZILLA THRILLA 20 SHOT</t>
  </si>
  <si>
    <t>DM5124B</t>
  </si>
  <si>
    <t>DM5124A</t>
  </si>
  <si>
    <t>P5564</t>
  </si>
  <si>
    <t>60/50</t>
  </si>
  <si>
    <t>OX5099</t>
  </si>
  <si>
    <t>RAGE 8 SHOT</t>
  </si>
  <si>
    <t>DM208</t>
  </si>
  <si>
    <t>NUC' EM 16 SHOT</t>
  </si>
  <si>
    <t>P5193</t>
  </si>
  <si>
    <t>PP2091</t>
  </si>
  <si>
    <t>PULSE POUNDER 50 SHOT</t>
  </si>
  <si>
    <t>WICKED 9 SHOT</t>
  </si>
  <si>
    <t>P5192</t>
  </si>
  <si>
    <t>PP2095</t>
  </si>
  <si>
    <t>RIPPER ZIPPER 83 SHOT</t>
  </si>
  <si>
    <t>P5544</t>
  </si>
  <si>
    <t>TW8219</t>
  </si>
  <si>
    <t>THE PROFESSOR 2.0 49 SHOT</t>
  </si>
  <si>
    <t>US 66 (66 SHOT)</t>
  </si>
  <si>
    <t>P5546</t>
  </si>
  <si>
    <t>BS8034</t>
  </si>
  <si>
    <t>DMP345</t>
  </si>
  <si>
    <t>DMP347</t>
  </si>
  <si>
    <t>P8045</t>
  </si>
  <si>
    <t>P8028A</t>
  </si>
  <si>
    <t>DM630</t>
  </si>
  <si>
    <t>72/1</t>
  </si>
  <si>
    <t>DM-T0510</t>
  </si>
  <si>
    <t>DOMINATOR FIRECRACKERS 4,000 ROLL CRACKERS</t>
  </si>
  <si>
    <t>DM-T735</t>
  </si>
  <si>
    <t>DOMINATOR FIRECRACKERS 2,000'S</t>
  </si>
  <si>
    <t>THUNDERBOMB FIRECRACKERS 8,000 ROLL</t>
  </si>
  <si>
    <t>DM-T736</t>
  </si>
  <si>
    <t>DM1309</t>
  </si>
  <si>
    <t>P3218</t>
  </si>
  <si>
    <t>P3214</t>
  </si>
  <si>
    <t>P3209</t>
  </si>
  <si>
    <t>BS7012</t>
  </si>
  <si>
    <t>DM-T734</t>
  </si>
  <si>
    <t>P6030</t>
  </si>
  <si>
    <t>FWI-07-QPV</t>
  </si>
  <si>
    <t>FWI-10-QPV</t>
  </si>
  <si>
    <t>FWI-15-QPV</t>
  </si>
  <si>
    <t>FWI-07-QP</t>
  </si>
  <si>
    <t>HE OR SHE, WHAT WILL IT BE? (PINK STAR EFFECT) 25 SHOT</t>
  </si>
  <si>
    <t>HE OR SHE, WHAT WILL IT BE? (BLUE STAR EFFECT) 25 SHOT</t>
  </si>
  <si>
    <t>PIZZA SAMPLER 90 SHOT (6 DIFFERENT 500G CAKES IN COLOR CARTON)</t>
  </si>
  <si>
    <t>SPRINKLE DONUTS 10 SHOT</t>
  </si>
  <si>
    <t>WHAT HAPPENS IN VEGAS 90 SHOT</t>
  </si>
  <si>
    <t>8/2</t>
  </si>
  <si>
    <t>WHIRLWIND ROMANCE (2 DIFFERENT 200G CAKES PACKAGED IN PAIRS - 15 SHOTS EACH)</t>
  </si>
  <si>
    <t>5 INCH FANCY TAILS TO BREAK - WHIRLWIND, WHISTLE, CRACKLE, TIGER TAIL (6/12)</t>
  </si>
  <si>
    <t>6 INCH SPECIAL EFFECTS- RING, DOUBLE BREAK, NISHIKI, MINE /TAIL (4/24)</t>
  </si>
  <si>
    <t>DONUT SHELLS 6" (12/6)</t>
  </si>
  <si>
    <t>HEAVYWEIGHT (5 INCH) 3/12</t>
  </si>
  <si>
    <t>3/12</t>
  </si>
  <si>
    <t>EARTHQUAKE (SAFE N SANE ASST) 9/1</t>
  </si>
  <si>
    <t>FLYING COLOR BUTTERFLY ROCKET 72/1</t>
  </si>
  <si>
    <t>THE FREEDOM RINGS (RING SHAPED BURSTS) 12/8</t>
  </si>
  <si>
    <t>TAKE ME TO YOUR LEADER (GIRANDOLA) 4/1</t>
  </si>
  <si>
    <t>PARATROOPER (SINGLE SHOT TUBES WITH PLASTIC ARMY MEN) 18/4</t>
  </si>
  <si>
    <t>PRINCESS PARACHUTE (SINGLE SHOT TUBES WITH PLASTIC PRINCESS TOY) 24/2</t>
  </si>
  <si>
    <t>2/8</t>
  </si>
  <si>
    <t>PUPPY FOUNTAIN (52 SECOND DURATION) 2/8</t>
  </si>
  <si>
    <t>DRAGON THRONE (65 SECOND DURATION) 6/1</t>
  </si>
  <si>
    <t>PUZZLE CUBE (82 SECOND DURATION) 8/1</t>
  </si>
  <si>
    <t>ERUPTION (70 SECOND DURATION) 4/1</t>
  </si>
  <si>
    <t>MACDONALD'S FARM (4 DIFFERENT ANIMALS) 4/4/6</t>
  </si>
  <si>
    <t>4/4/6</t>
  </si>
  <si>
    <t>19" JUMBO PUNK 60/50</t>
  </si>
  <si>
    <t>7 FT MJG FIREWIRE INITIATOR, QUICK PLUG ENDS, VISCO FUSE SHROUD (NON-REGULATED) 40/1</t>
  </si>
  <si>
    <t>10 FT MJG FIREWIRE INITIATOR, QUICK PLUG ENDS, VISCO FUSE SHROUD (NON-REGULATED) 30/1</t>
  </si>
  <si>
    <t>15 FT MJG FIREWIRE INITIATOR, QUICK PLUG ENDS, VISCO FUSE SHROUD (NON-REGULATED) 20/1</t>
  </si>
  <si>
    <t>7 FT MJG FIREWIRE INITIATOR, QUICK PLUG ENDS, STANDARD SHROUD (NON-REGULATED) 40/1</t>
  </si>
  <si>
    <t>2/4000</t>
  </si>
  <si>
    <t>OX5585</t>
  </si>
  <si>
    <t>LIGHTS, CAMERA, ACTION (3 DIFFERENT 500G CAKES IN COLOR CARTON: 445 TOTAL SHOTS)</t>
  </si>
  <si>
    <t>DM549CT</t>
  </si>
  <si>
    <t>P5581</t>
  </si>
  <si>
    <t>FISH TANK 25 SHOT</t>
  </si>
  <si>
    <t>DM500A1</t>
  </si>
  <si>
    <t>TEAM DOMINATOR (ASST OF 500G CAKES IN COLOR CARTON: KNUCKLE SANDWICH, FIRST STRIKE, MACHETE, SHOCKER)</t>
  </si>
  <si>
    <t>P5577</t>
  </si>
  <si>
    <t>TO THE MOON 25 SHOTS</t>
  </si>
  <si>
    <t>P5570</t>
  </si>
  <si>
    <t>BANANA SPLIT 16 SHOTS</t>
  </si>
  <si>
    <t>P5211</t>
  </si>
  <si>
    <t>SPACE ROCKS 21 SHOTS</t>
  </si>
  <si>
    <t>OX5804</t>
  </si>
  <si>
    <t>HIGH OCTANE 18 SHOT</t>
  </si>
  <si>
    <t>P9006</t>
  </si>
  <si>
    <t>#20 GOLD SPARKLERS (WIRE) 100/6</t>
  </si>
  <si>
    <t>PP20N-FT</t>
  </si>
  <si>
    <t>#20 GOLDEN ELECTRIC SPARKLERS FLAT PACKAGE 100/6</t>
  </si>
  <si>
    <t>PP-0981C</t>
  </si>
  <si>
    <t>#14 MORNING GLORY SPARKLER 360/6</t>
  </si>
  <si>
    <t>DUSA14N</t>
  </si>
  <si>
    <t>#14 USA GOLD ELECTRIC SPARKLERS WIRE 9/24/5</t>
  </si>
  <si>
    <t>PP36N-FT</t>
  </si>
  <si>
    <t>#36 GOLDEN ELECTRIC SPARKLERS FLAT PACKAGE 2/20/6</t>
  </si>
  <si>
    <t>P9005A</t>
  </si>
  <si>
    <t>#36 GOLD SPARKLERS WIRE 2/20/6</t>
  </si>
  <si>
    <t>FE128B</t>
  </si>
  <si>
    <t>THE NEARLY PERFECT FUSE - 20' PINK - 14-16 SEC/FT BURN TIME</t>
  </si>
  <si>
    <t>PFX23E171</t>
  </si>
  <si>
    <t>PCA046</t>
  </si>
  <si>
    <t>30S Z SHAPE R/G/B TAIL TO R/G/B BROCADE WITH GREEN/ GOLD/ RED/ SILVER STROBE 1" 4/1</t>
  </si>
  <si>
    <t>PCA056</t>
  </si>
  <si>
    <t>36S STRAIGHT WHISTLING TO RED/ GREEN/ BLUE TO TIME RAIN 1" 4/1</t>
  </si>
  <si>
    <t>PCA055</t>
  </si>
  <si>
    <t>36S STRAIGHT WHISTLING TO THUNDER (INSTANT) 1" 4/1</t>
  </si>
  <si>
    <t>PCA054</t>
  </si>
  <si>
    <t>36S STRAIGHT WHISTLING TO THUNDER 1" 4/1</t>
  </si>
  <si>
    <t>PCA083</t>
  </si>
  <si>
    <t>40S STRAIGHT BROCADE BREAK ALTERNATE WHITE STROBE COLOR FALLING LEAVES WITH B/ R TAILS 1.2" 2/1</t>
  </si>
  <si>
    <t>PCA082</t>
  </si>
  <si>
    <t>40S STRAIGHT GREEN STROBE MINE RED TAIL TO TIME RAIN WILLOW WITH RED STROBE 1.2" 2/1</t>
  </si>
  <si>
    <t>PCA073</t>
  </si>
  <si>
    <t>49S FAN SHAPE BROCADE MINE TO BROCADE 1.2" 2/1</t>
  </si>
  <si>
    <t>PCA074</t>
  </si>
  <si>
    <t>49S FAN SHAPE CRACKLING MINE TO CRACKLING 1.2" 2/1</t>
  </si>
  <si>
    <t>PCA086</t>
  </si>
  <si>
    <t>49S STRAIGHT BROCADE TAIL TO GOLD PINE WITH RED/GREEN/BLUE 1.2" 2/1</t>
  </si>
  <si>
    <t>PCA081</t>
  </si>
  <si>
    <t>49S STRAIGHT GOLD CRACKLING TAIL TO TI-GOLD PALM WITH GREEN STROBE BLUE PISTIL 1.2" 2/1</t>
  </si>
  <si>
    <t>PCA077</t>
  </si>
  <si>
    <t>49S Z SHAPE GOLD HORSE TAIL W/ BLUE PEARLS 1.2" 2/1</t>
  </si>
  <si>
    <t>PCA042</t>
  </si>
  <si>
    <t>66S MIXED EFFECTS 55 SEC RED/SILVER WAVE W/STROBES, WILLOW, BROCADE CROWN, TIME RAIN WILLOW 20MM 2/1</t>
  </si>
  <si>
    <t>PFX23E005</t>
  </si>
  <si>
    <t>PCA062</t>
  </si>
  <si>
    <t>81S Z SHAPE BLUE TAIL TO NISHIKI WILLOW W/ COLOR PEARLS 1" 1/1</t>
  </si>
  <si>
    <t>PFX5600B</t>
  </si>
  <si>
    <t>100S FAN 1.2" RED, WHITE AND BLUE TAILS TO TITANIUM REPORT 10 SECONDS 2/1</t>
  </si>
  <si>
    <t>PFX5600</t>
  </si>
  <si>
    <t>100S FAN 1.2" RED, WHITE AND BLUE TAILS TO TITANIUM REPORT 30 SECONDS 2/1</t>
  </si>
  <si>
    <t>PFX23E003</t>
  </si>
  <si>
    <t>100S THE C-BOMB; 1 MIN – 1" VERT – CRACKLE, PEONY, AND SALUTES WITH COLOR TAILS (COMPOUND CAKE) 1/2</t>
  </si>
  <si>
    <t>PFX23E007</t>
  </si>
  <si>
    <t>200S STAYING POWER; 1:53 DURATION VERTICAL 1" VARIEGATED COLOR REPORT SHELLS (COMPOUND CAKE) 1/4</t>
  </si>
  <si>
    <t>PFX23MC-2</t>
  </si>
  <si>
    <t>219S MOD MADNESS: 2 MIN MODULAR 1.5" (COMPOUND CAKE) 1/4</t>
  </si>
  <si>
    <t>PFX23MC-1</t>
  </si>
  <si>
    <t>259S MOD MAYHEM: 2 MIN MODULAR 1.2" (COMPOUND CAKE) 1/4</t>
  </si>
  <si>
    <t>PFX5920</t>
  </si>
  <si>
    <t>1/2</t>
  </si>
  <si>
    <t>9/24/5</t>
  </si>
  <si>
    <t>4/25/6</t>
  </si>
  <si>
    <t>100/6</t>
  </si>
  <si>
    <t>2/20/6</t>
  </si>
  <si>
    <t>OX-T716</t>
  </si>
  <si>
    <t>THE COOL KIDS (4 DIFFERENT 200G CAKES) 10 SHOT</t>
  </si>
  <si>
    <t>MAD OX FIRECRACKERS 16'S (HALF BRICK)</t>
  </si>
  <si>
    <t>36" JUMBO MORNING GLORY 36" 96/6</t>
  </si>
  <si>
    <t>PRO RACKS - 500 GRAM</t>
  </si>
  <si>
    <t>Phone #</t>
  </si>
  <si>
    <t>City</t>
  </si>
  <si>
    <t>State, Zip</t>
  </si>
  <si>
    <t>Payment Method</t>
  </si>
  <si>
    <t>30 MINUTE FUSEE/ROAD FLARE</t>
  </si>
  <si>
    <t>PCA099</t>
  </si>
  <si>
    <t>16S BROCADE CROWN W/ COLOR FALLING LEAVES 2" 2/1</t>
  </si>
  <si>
    <t>PCA096</t>
  </si>
  <si>
    <t>16S HALF RED HALF BLUE WITH WHITE STROBE PISTIL 2" 2/1</t>
  </si>
  <si>
    <t>PCA078</t>
  </si>
  <si>
    <t>49S S SHAPE STROBE TAIL TO MUTLI-STROBE WILLOWS 1.2" 2/1</t>
  </si>
  <si>
    <t>PCA012</t>
  </si>
  <si>
    <t>PCA011</t>
  </si>
  <si>
    <t>PCS001</t>
  </si>
  <si>
    <t>PCS003</t>
  </si>
  <si>
    <t>COLOR BREAK WITH MINE 1.75" CYLINDER SHELL (12 EFFECTS, 5") 8/12</t>
  </si>
  <si>
    <t>PSC104</t>
  </si>
  <si>
    <t>SLICE - 11 SHOT 3-LAYER PIGEON BLOOD COMET WITH WHITE STROBE &amp; BLUE MINE 1" 5/1</t>
  </si>
  <si>
    <t>PSS012</t>
  </si>
  <si>
    <t>RED MINE WITH WHITE STROBE 30MM 36/1</t>
  </si>
  <si>
    <t>PSS009</t>
  </si>
  <si>
    <t>BLUE MINE WITH WHITE STROBE 30MM 36/1</t>
  </si>
  <si>
    <t>PSS058</t>
  </si>
  <si>
    <t>3-LAYER RED STROBE &amp; WHITE &amp; BLUE MINE 2" 12/1</t>
  </si>
  <si>
    <t>P5582</t>
  </si>
  <si>
    <t>GOOD THINKIN LINCOLN 134 SHOT</t>
  </si>
  <si>
    <t>P5198</t>
  </si>
  <si>
    <t>GAME NIGHT (4 EACH: PINBALL WIZARD 51 SHOT, RETRO ARCADE 51 SHOT, AIR HOCKEY HERO 51 SHOT)</t>
  </si>
  <si>
    <t>COLOR BREAK 1.75" CYLINDER SHELL (24 EFFECTS, 5") 4/24</t>
  </si>
  <si>
    <t>IGN36</t>
  </si>
  <si>
    <t>IGN04</t>
  </si>
  <si>
    <t>IGN06</t>
  </si>
  <si>
    <t>IGNITE CLIP-ON IGNITERS 2M/6.5FT, QUICK PLUG ENDS, 20 PACK</t>
  </si>
  <si>
    <t>IGNITE CLIP-ON IGNITERS 4M/13.4FT, QUICK PLUG ENDS, 20 PACK</t>
  </si>
  <si>
    <t>IGNITE CLIP-ON IGNITERS 6M/19.6FT, QUICK PLUG ENDS, 20 PACK</t>
  </si>
  <si>
    <t>IGNITE i36 FIRING MODULE</t>
  </si>
  <si>
    <t>BW-W515S</t>
  </si>
  <si>
    <t>DM-K1130C7-A</t>
  </si>
  <si>
    <t>DM1608</t>
  </si>
  <si>
    <t>PFX13FR-4</t>
  </si>
  <si>
    <t>SLICE - 13S FAN GOLD TIGER TAIL W/GREEN STROBE MINE 8/1</t>
  </si>
  <si>
    <t>PFX13FR-6</t>
  </si>
  <si>
    <t>SLICE - 13S FAN WHITE STROBE MINE 8/1</t>
  </si>
  <si>
    <t>PFX23E002</t>
  </si>
  <si>
    <t>90S MAX VARIETY - 1 MIN - VERTICAL COMETS, TOURB'S WHISTLES, COLOR SHELLS</t>
  </si>
  <si>
    <t>PFX23E130</t>
  </si>
  <si>
    <t>PFX23E155M</t>
  </si>
  <si>
    <t>200S WTF "WAY TO FANTASTIC"; 1 MIN ALTERNATING W, I, WAVE, SHAPE MULTI COLOR BREAKS, CRACKLING WILLOW, COMET VOLLEY FINALE (COMPOUND CAKE) 1/3</t>
  </si>
  <si>
    <t>PFX23E157M</t>
  </si>
  <si>
    <t>138S AMERICAN PRIDE: 1 MIN 30 SEC FAN, V, I SHAPE RED TIPPED COMET, TO V RED WHITE BLUE CHRY, ENDING W/LARGE RED WHITE BLUE CHRY (COMPOUND CAKE) 1/3</t>
  </si>
  <si>
    <t>PFX23E36A</t>
  </si>
  <si>
    <t>36S VERTICAL MIXED EFFECTS A - VALUE CAKE 4/1</t>
  </si>
  <si>
    <t>PFX23E36B</t>
  </si>
  <si>
    <t>36S VERTICAL MIXED EFFECTS B - VALUE CAKE 4/1</t>
  </si>
  <si>
    <t>PFX544</t>
  </si>
  <si>
    <t>25S FAN SERPENT TO COLOR STROBE SHELLS 4/1</t>
  </si>
  <si>
    <t>PFX5601</t>
  </si>
  <si>
    <t>36S FAN HOWLING WHISTLE TO SUPER CRACKLE 4/1</t>
  </si>
  <si>
    <t>PFX5605</t>
  </si>
  <si>
    <t>49S FAN 30MM NISHIKI WATERFALL 2/1</t>
  </si>
  <si>
    <t>PFX5922</t>
  </si>
  <si>
    <t>PFX5926</t>
  </si>
  <si>
    <t>300 SHOT KILLER SKEETERS 12/1</t>
  </si>
  <si>
    <t>BLACK BOX ARTILLERY (COMPACT BOX) 12/6</t>
  </si>
  <si>
    <t>1.4G PRO - MULTI-SHOT CAKES</t>
  </si>
  <si>
    <t>1.4G PRO - MULTI-SHOT CAKES - COMPOUND</t>
  </si>
  <si>
    <t>METEOR STORM 60 SHOT</t>
  </si>
  <si>
    <t>PFX23E159M</t>
  </si>
  <si>
    <t>PFX23E288</t>
  </si>
  <si>
    <t>PFX5928</t>
  </si>
  <si>
    <t>PFX5919</t>
  </si>
  <si>
    <t>PFX23E128</t>
  </si>
  <si>
    <t>PFX23E156M</t>
  </si>
  <si>
    <t>PFX30CM-RGT</t>
  </si>
  <si>
    <t>PCA100</t>
  </si>
  <si>
    <t>PCA109</t>
  </si>
  <si>
    <t>PCA110</t>
  </si>
  <si>
    <t>PCA111</t>
  </si>
  <si>
    <t>PSS062</t>
  </si>
  <si>
    <t>PCA066</t>
  </si>
  <si>
    <t>PCA060</t>
  </si>
  <si>
    <t>1/12</t>
  </si>
  <si>
    <t>42S BLUE TAIL TO FLOWER CROWN W/RED BLUE AND SALUTE 1.2" 2/1</t>
  </si>
  <si>
    <t>42S BLUE TAIL TO GOLD SPIDER 1.2" 2/1</t>
  </si>
  <si>
    <t>42S FAN SHAPE GOLD WILLOW TO GOLD RAIN W/GOLD WILLOW TO GOLD RAIN MINE 1.2" 2/1</t>
  </si>
  <si>
    <t>42S SILVER WHRIL TO SILVER CHRY WITH RED AND BLUE 1.2" 2/1</t>
  </si>
  <si>
    <t>49S VERTICAL MIXED EFFECTS WITH STROBE WILLOW 2/1</t>
  </si>
  <si>
    <t>50S COLOR MINE WITH HOWLING WHISTILES TO BROCADE 2/1</t>
  </si>
  <si>
    <t>50S RED STROBE WILLOW 2/1</t>
  </si>
  <si>
    <t>81S Z SHAPE BROCADE TAIL SPIT BROCADE WATERFALL WITH RED/GREEN STROBE PISTIL 1" (WPL25CA81-01-A) 1/1</t>
  </si>
  <si>
    <t>81S Z SHAPE BROCADE CROWN WITH COLOR FALLING LEAVES 1" (WPL25CA81-01-E) 1/1</t>
  </si>
  <si>
    <t>225S FAN SHAPE BROCADE TAIL &amp; BLUE 16MM 1/1</t>
  </si>
  <si>
    <t>225S GREEN STROBE TAIL WITH PURPLE TIP 16MM 1/1</t>
  </si>
  <si>
    <t>120S BLIZZARD OF BROCADES (COMPOUND CAKE) 1/3</t>
  </si>
  <si>
    <t>200S HIGH VOLTAGE: 1 MIN FAST ALTERNATING ZIPPER TO I TO FAN SILVER WAVE TO RED TAIL CHRY WILLOW TO SILVER CRACKLING PALMS (COMPOUND CAKE) 1/3</t>
  </si>
  <si>
    <t>200S RIP TIDE: 1 MIN 50 SEC I, W, WAVE SHAPE BROCADE TO W MULTI COLOR TAIL BROCADE TO CRACKLING TO MULTI SHOT FAN FINALE (COMPOUND CAKE) 1/3</t>
  </si>
  <si>
    <t>1.4G PRO - SINGLE SHOT PRE-LOADED SHELLS</t>
  </si>
  <si>
    <t>2'' NISHIKI SINGLE SHOT PRE-LOADED SHELL (WPL50SS-03-NK) 50MM 12/1</t>
  </si>
  <si>
    <t>1.4G PRO - SLICE CAKES</t>
  </si>
  <si>
    <t>1.4G PRO - MINES</t>
  </si>
  <si>
    <t>1.4G PRO - SINGLE SHOT COMETS</t>
  </si>
  <si>
    <t>1.2" RED TIPPED GOLD TIGER TAIL COMET 30MM 50/1</t>
  </si>
  <si>
    <t xml:space="preserve"> 1.4G PRO  - FOUNTAINS &amp; STROBES</t>
  </si>
  <si>
    <t xml:space="preserve"> 1.4G PRO - GROUND SET PIECE</t>
  </si>
  <si>
    <t>1.4G PRO - WATERFALL</t>
  </si>
  <si>
    <t>DM-T6513-3</t>
  </si>
  <si>
    <t>DM-T6515-4A</t>
  </si>
  <si>
    <t>DM426C</t>
  </si>
  <si>
    <t>DM5078</t>
  </si>
  <si>
    <t>DA VINCI 9 SHOT 3"</t>
  </si>
  <si>
    <t>DM5110</t>
  </si>
  <si>
    <t>BBQ PARTY AERIAL ASSORTMENT (TWO DIFFERENT 27 SHOT 500 GRAM CAKES &amp; TWO 6/1 PACKED ARTILLERY IN COLOR CARTON)</t>
  </si>
  <si>
    <t>DM5414</t>
  </si>
  <si>
    <t>2 MINUTE BLOCK PARTY 63 SHOT</t>
  </si>
  <si>
    <t>DMP5590</t>
  </si>
  <si>
    <t>CODY B - ZIPPED UP 155 SHOT</t>
  </si>
  <si>
    <t>DUSA5476</t>
  </si>
  <si>
    <t>AMERICAN ZIPPER 234 SHOTS</t>
  </si>
  <si>
    <t>HE5850</t>
  </si>
  <si>
    <t>HEROES MIXED CASE (3 DIFFERENT 500G CAKES IN COLOR CARTON) 1/3</t>
  </si>
  <si>
    <t>OX1610C</t>
  </si>
  <si>
    <t>SATURN MISSILE BATTERY 750 SHOT (COMPACT) 3/1</t>
  </si>
  <si>
    <t>OX929</t>
  </si>
  <si>
    <t>SLAMMERS MANDARIN SNAPS (*SUPER LOUD ADULT SNAPS*) 6/24/20</t>
  </si>
  <si>
    <t>PFX5630</t>
  </si>
  <si>
    <t>100S RED HOWLING TO RED/WHITE/BLUE 1.2" (COMPOUND CAKE) 1/2</t>
  </si>
  <si>
    <t>PFX5641</t>
  </si>
  <si>
    <t>PFX5642</t>
  </si>
  <si>
    <t>PFX5643</t>
  </si>
  <si>
    <t>PFX5645</t>
  </si>
  <si>
    <t>98S CIRCLE CAKE WITH FALLING LEAVES 1.2" 1/1</t>
  </si>
  <si>
    <t>PFX5647</t>
  </si>
  <si>
    <t>100S RED STROBE MINES WITH BLUE STARS AND SILVER FALLING LEAVES 1.2" (COMPOUND CAKE) 1/2</t>
  </si>
  <si>
    <t>CODY B NISHIKI &amp; WHITE STROBE 9S - PRO LEVEL (POSITIVE PYRO)</t>
  </si>
  <si>
    <t>AUDIO GRAFFITI 16 SHOT</t>
  </si>
  <si>
    <t>ROAD RAGE 72 SHOT (160 SEC)</t>
  </si>
  <si>
    <t>BS8047</t>
  </si>
  <si>
    <t>P5217</t>
  </si>
  <si>
    <t>PCS004</t>
  </si>
  <si>
    <t>P5592</t>
  </si>
  <si>
    <t>SHAKEN NOT STIRRED 118 SHOT</t>
  </si>
  <si>
    <t>P0034</t>
  </si>
  <si>
    <t>KID'S FUN ASSORTMENT (SAFE AND SANE) 24/1</t>
  </si>
  <si>
    <t>P5216</t>
  </si>
  <si>
    <t>TITANIAN TIGER 18 SHOT</t>
  </si>
  <si>
    <t>P5597</t>
  </si>
  <si>
    <t>SPACE EXPLORER 80’S (4 DIFFERENT 500G CAKES IN COLOR CARTON: SATURN, MERCURY, VENUS, EARTH)</t>
  </si>
  <si>
    <t>HARDCORE CYCLES (4 DIFFERENT 500G CAKES IN COLOR CARTON)</t>
  </si>
  <si>
    <t>BS8043</t>
  </si>
  <si>
    <t>PARTY PYRO PACK 256 SHOT (4 DIFFERENT 500G CAKES IN COLOR CARTON: GOLD WILLOW FINALE, NISHIKI FINALE, BROCADE FINALE, FLOWER CROWN FINALE)</t>
  </si>
  <si>
    <t>P5585</t>
  </si>
  <si>
    <t>P8050</t>
  </si>
  <si>
    <t>PCA061</t>
  </si>
  <si>
    <t>81S Z SHAPE SILVER WHIRL TAIL TO BLUE &amp; RED LACE 1" 1/1</t>
  </si>
  <si>
    <t>CHAMELEON 2000 16 SHOT</t>
  </si>
  <si>
    <t>ROMAN CANDLE POLY PACK (6 DIFFERENT ASSORTED 10 BALL CANDLES, 4 EACH IN BAG) 10/1</t>
  </si>
  <si>
    <t>CHAMELEON SHELLS 5" COLOR CHANGING ARTILLERY 60 GRAM 3/24</t>
  </si>
  <si>
    <t>3/24</t>
  </si>
  <si>
    <t>FWI-10-QP</t>
  </si>
  <si>
    <t>10 FT MJG FIREWIRE INITIATOR, QUICK PLUG ENDS, STANDARD SHROUD (NON-REGULATED) 40/1</t>
  </si>
  <si>
    <t>FWI-15-QP</t>
  </si>
  <si>
    <t>15 FT MJG FIREWIRE INITIATOR, QUICK PLUG ENDS, STANDARD SHROUD (NON-REGULATED) 40/1</t>
  </si>
  <si>
    <t>10 BALL MAGICAL ROMAN CANDLE 36/4</t>
  </si>
  <si>
    <t>MULTI-SHOT CAKES - ASSORTED CASES</t>
  </si>
  <si>
    <t>FIRING SYSTEMS</t>
  </si>
  <si>
    <t>FUSE</t>
  </si>
  <si>
    <t>HDPE MORTARS &amp; RACKS</t>
  </si>
  <si>
    <t>DM228</t>
  </si>
  <si>
    <t>ROWDY RAMPAGE 16 SHOT 24/1</t>
  </si>
  <si>
    <t>DUSA-T716</t>
  </si>
  <si>
    <t>MX5797</t>
  </si>
  <si>
    <t>MIXED TO THE MAX (4 DIFFERENT 500G CAKES IN COLOR CARTON: EAGLE, LUDICROUS, SUPER STAR, HYPER) 1/4</t>
  </si>
  <si>
    <t>MX5799</t>
  </si>
  <si>
    <t>ALL MIXED UP (4 DIFFERENT 500G CAKES IN COLOR CARTON: CAT FIGHT, DAMNED, HAVOC, JUST CHILLIN) 1/4</t>
  </si>
  <si>
    <t>MX5800</t>
  </si>
  <si>
    <t>MIXED CHAOS (4 DIFFERENT 500G CAKES IN COLOR CARTON: RAGE, ULTRA RED, RED FANG, GLOBAL WARMING) 1/4</t>
  </si>
  <si>
    <t>OX236B</t>
  </si>
  <si>
    <t>PATRIOT ASSORTMENT (4 DIFFERENT 200G CAKES: BLUE PEONY FINALE BOX, CRACKLE FINALE BOX, RED PEONY FINALE BOX, WHITE PEONY FINALE BOX) 12/1</t>
  </si>
  <si>
    <t>6/24/20</t>
  </si>
  <si>
    <t>8/12</t>
  </si>
  <si>
    <t>PFX23E171B</t>
  </si>
  <si>
    <t>25S THUNDER KING INSTANT 3 SEC 20MM 18/1</t>
  </si>
  <si>
    <t>PFX23E19A</t>
  </si>
  <si>
    <t>9/2</t>
  </si>
  <si>
    <t>PFX387</t>
  </si>
  <si>
    <t>NISHIKI 1.75" BULK BALL SHELLS 12/10</t>
  </si>
  <si>
    <t>PFX5436-FC-25S</t>
  </si>
  <si>
    <t>25S FLOWER CROWN MINES TO BLUE TAIL 1.5" (WATER CAKE) 2/1</t>
  </si>
  <si>
    <t>PFX5651</t>
  </si>
  <si>
    <t>197S INTENSITY: 1 MIN 1.2" AND 1.5" (COMPOUND CAKE) 1/4</t>
  </si>
  <si>
    <t>PP-W515S12</t>
  </si>
  <si>
    <t>BLACK BOX ARTILLERY (COMPACT BOX) 12/12</t>
  </si>
  <si>
    <t>36/1</t>
  </si>
  <si>
    <t>QUICK PLUG IGNITERS (COMPATIBLE WITH IGNITE)</t>
  </si>
  <si>
    <t>CALL</t>
  </si>
  <si>
    <t>FOR</t>
  </si>
  <si>
    <t>PRICING</t>
  </si>
  <si>
    <t>LIMITED</t>
  </si>
  <si>
    <t>1.4G PRO - BULK SHELLS (TUBES NOT INCLUDED)</t>
  </si>
  <si>
    <t>ECHO IN THE EAR 60 GRAM 5" 12/6</t>
  </si>
  <si>
    <t>1/10</t>
  </si>
  <si>
    <t>4/3</t>
  </si>
  <si>
    <t>New</t>
  </si>
  <si>
    <t>1.4G PRO - WATER CAKES</t>
  </si>
  <si>
    <t>BARE WIRE IGNITERS</t>
  </si>
  <si>
    <t>ASSORTMENTS</t>
  </si>
  <si>
    <t>3/4</t>
  </si>
  <si>
    <t>DOMINATOR FIRECRACKERS 16'S (HALF BRICK) 24/40/16</t>
  </si>
  <si>
    <t>DOUBLE BREAK 1.75" CYLINDER SHELL (6 EFFECTS, 6") 16/6</t>
  </si>
  <si>
    <t>19S MIXED CASE 1" (STROBE, COLOR CRACKLING PALMS, COLOR GLITTER PALMS) 9/2</t>
  </si>
  <si>
    <t>72S MACHINE GUN: 50 SEC 1.2" VERT MACHINE GUN MIXED PEONY AND SALUTES (COMPOUND CAKE) 1/2</t>
  </si>
  <si>
    <t>25S THUNDER KING 30 SEC WITH RED TAIL 20MM 18/1</t>
  </si>
  <si>
    <t>192S HELLFIRE: 2 MIN 1.2" (COMPOUND CAKE) 1/4</t>
  </si>
  <si>
    <t>213S RIDE THE LIGHTNING: 1.5 MIN 1.2" (COMPOUND CAKE) 1/4</t>
  </si>
  <si>
    <t>200S STRAIGHT UP NASTY: 2 MIN 1.2" (COMPOUND CAKE) 1/4</t>
  </si>
  <si>
    <t>400S COMPOUNDED CHAOS: 90 SEC (COMPOUND CAKE) 20MM 1/4</t>
  </si>
  <si>
    <t>115S BRINGING THE HEAT: 1 MIN (COMPOUND CAKE) 1/3</t>
  </si>
  <si>
    <t>82S RENEGADE: 1 MIN (COMPOUND CAKE) 1/2</t>
  </si>
  <si>
    <t>1/6</t>
  </si>
  <si>
    <t>In Stock</t>
  </si>
  <si>
    <t>TBD</t>
  </si>
  <si>
    <t>Sold Out</t>
  </si>
  <si>
    <t>Low Stock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</si>
</sst>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_([$$-409]* #,##0.00_);_([$$-409]* \(#,##0.00\);_([$$-409]* &quot;-&quot;??_);_(@_)"/>
    <numFmt numFmtId="165" formatCode="0.0%"/>
    <numFmt numFmtId="166" formatCode="_(* #,##0_);_(* \(#,##0\);_(* &quot;-&quot;??_);_(@_)"/>
  </numFmts>
  <fonts count="26">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2"/>
      <name val="宋体"/>
      <family val="3"/>
      <charset val="134"/>
    </font>
    <font>
      <sz val="10"/>
      <color theme="1"/>
      <name val="Calibri"/>
      <family val="2"/>
      <scheme val="minor"/>
    </font>
    <font>
      <b/>
      <sz val="11"/>
      <color theme="1"/>
      <name val="Times New Roman"/>
      <family val="1"/>
    </font>
    <font>
      <sz val="11"/>
      <name val="Calibri"/>
      <family val="2"/>
      <scheme val="minor"/>
    </font>
    <font>
      <sz val="8"/>
      <name val="Calibri"/>
      <family val="2"/>
      <scheme val="minor"/>
    </font>
    <font>
      <b/>
      <sz val="10"/>
      <color theme="1"/>
      <name val="Calibri"/>
      <family val="2"/>
      <scheme val="minor"/>
    </font>
    <font>
      <b/>
      <sz val="11"/>
      <color indexed="8"/>
      <name val="Times New Roman"/>
      <family val="1"/>
    </font>
    <font>
      <sz val="8"/>
      <color indexed="8"/>
      <name val="Arial"/>
      <family val="2"/>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0000"/>
        <bgColor indexed="64"/>
      </patternFill>
    </fill>
    <fill>
      <patternFill patternType="solid">
        <fgColor rgb="FFD9D9D9"/>
        <bgColor indexed="64"/>
      </patternFill>
    </fill>
    <fill>
      <patternFill patternType="solid">
        <fgColor theme="0" tint="-0.14999847407452621"/>
        <bgColor indexed="64"/>
      </patternFill>
    </fill>
    <fill>
      <patternFill patternType="solid">
        <fgColor theme="0"/>
        <bgColor indexed="64"/>
      </patternFill>
    </fill>
  </fills>
  <borders count="2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right style="thin">
        <color auto="1"/>
      </right>
      <top style="thin">
        <color auto="1"/>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auto="1"/>
      </left>
      <right style="thin">
        <color auto="1"/>
      </right>
      <top style="thin">
        <color auto="1"/>
      </top>
      <bottom/>
      <diagonal/>
    </border>
    <border>
      <left/>
      <right style="thin">
        <color auto="1"/>
      </right>
      <top/>
      <bottom style="thin">
        <color auto="1"/>
      </bottom>
      <diagonal/>
    </border>
    <border>
      <left/>
      <right/>
      <top/>
      <bottom style="thin">
        <color auto="1"/>
      </bottom>
      <diagonal/>
    </border>
    <border>
      <left/>
      <right/>
      <top style="thin">
        <color indexed="64"/>
      </top>
      <bottom/>
      <diagonal/>
    </border>
    <border>
      <left/>
      <right style="thin">
        <color auto="1"/>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s>
  <cellStyleXfs count="46">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164" fontId="18" fillId="0" borderId="0"/>
  </cellStyleXfs>
  <cellXfs count="91">
    <xf numFmtId="0" fontId="0" fillId="0" borderId="0" xfId="0"/>
    <xf numFmtId="0" fontId="0" fillId="0" borderId="10" xfId="0" applyBorder="1"/>
    <xf numFmtId="44" fontId="0" fillId="0" borderId="0" xfId="2" applyFont="1"/>
    <xf numFmtId="0" fontId="0" fillId="0" borderId="0" xfId="0" applyAlignment="1">
      <alignment horizontal="center" vertical="center"/>
    </xf>
    <xf numFmtId="49" fontId="0" fillId="0" borderId="0" xfId="0" applyNumberFormat="1" applyAlignment="1">
      <alignment horizontal="center" vertical="center"/>
    </xf>
    <xf numFmtId="0" fontId="0" fillId="0" borderId="0" xfId="0" applyAlignment="1">
      <alignment horizontal="right" vertical="center"/>
    </xf>
    <xf numFmtId="0" fontId="0" fillId="0" borderId="10" xfId="0" applyBorder="1" applyAlignment="1">
      <alignment horizontal="center" vertical="center"/>
    </xf>
    <xf numFmtId="44" fontId="19" fillId="0" borderId="0" xfId="2" applyFont="1" applyAlignment="1">
      <alignment horizontal="right" vertical="center" wrapText="1"/>
    </xf>
    <xf numFmtId="44" fontId="19" fillId="0" borderId="0" xfId="2" applyFont="1" applyAlignment="1">
      <alignment horizontal="right" vertical="center"/>
    </xf>
    <xf numFmtId="0" fontId="0" fillId="0" borderId="0" xfId="0" applyAlignment="1">
      <alignment horizontal="left" wrapText="1"/>
    </xf>
    <xf numFmtId="0" fontId="0" fillId="0" borderId="0" xfId="0" applyAlignment="1">
      <alignment wrapText="1"/>
    </xf>
    <xf numFmtId="0" fontId="0" fillId="0" borderId="10" xfId="0" applyBorder="1" applyAlignment="1">
      <alignment horizontal="right" vertical="center"/>
    </xf>
    <xf numFmtId="0" fontId="0" fillId="0" borderId="10" xfId="0" applyBorder="1" applyAlignment="1">
      <alignment wrapText="1"/>
    </xf>
    <xf numFmtId="44" fontId="0" fillId="0" borderId="0" xfId="2" applyFont="1" applyFill="1" applyBorder="1" applyAlignment="1">
      <alignment horizontal="center" vertical="center"/>
    </xf>
    <xf numFmtId="0" fontId="17" fillId="0" borderId="0" xfId="0" applyFont="1" applyAlignment="1">
      <alignment horizontal="right" vertical="center"/>
    </xf>
    <xf numFmtId="44" fontId="0" fillId="0" borderId="0" xfId="2" applyFont="1" applyAlignment="1">
      <alignment horizontal="right" vertical="center"/>
    </xf>
    <xf numFmtId="44" fontId="0" fillId="0" borderId="10" xfId="2" applyFont="1" applyBorder="1" applyAlignment="1">
      <alignment horizontal="right" vertical="center"/>
    </xf>
    <xf numFmtId="49" fontId="16" fillId="34" borderId="14" xfId="0" applyNumberFormat="1" applyFont="1" applyFill="1" applyBorder="1" applyAlignment="1">
      <alignment vertical="center"/>
    </xf>
    <xf numFmtId="0" fontId="16" fillId="34" borderId="14" xfId="0" applyFont="1" applyFill="1" applyBorder="1" applyAlignment="1">
      <alignment vertical="center"/>
    </xf>
    <xf numFmtId="0" fontId="21" fillId="0" borderId="10" xfId="0" applyFont="1" applyBorder="1" applyAlignment="1">
      <alignment horizontal="right" vertical="center"/>
    </xf>
    <xf numFmtId="0" fontId="21" fillId="0" borderId="15" xfId="0" applyFont="1" applyBorder="1" applyAlignment="1">
      <alignment horizontal="right" vertical="center"/>
    </xf>
    <xf numFmtId="0" fontId="21" fillId="0" borderId="13" xfId="0" applyFont="1" applyBorder="1" applyAlignment="1">
      <alignment horizontal="right" vertical="center"/>
    </xf>
    <xf numFmtId="166" fontId="0" fillId="0" borderId="0" xfId="1" applyNumberFormat="1" applyFont="1"/>
    <xf numFmtId="166" fontId="0" fillId="0" borderId="12" xfId="1" applyNumberFormat="1" applyFont="1" applyBorder="1" applyAlignment="1">
      <alignment horizontal="center" vertical="center"/>
    </xf>
    <xf numFmtId="165" fontId="0" fillId="0" borderId="11" xfId="3" applyNumberFormat="1" applyFont="1" applyBorder="1" applyAlignment="1">
      <alignment horizontal="center" vertical="center"/>
    </xf>
    <xf numFmtId="44" fontId="1" fillId="0" borderId="10" xfId="2" applyFont="1" applyFill="1" applyBorder="1" applyAlignment="1">
      <alignment horizontal="right" vertical="center"/>
    </xf>
    <xf numFmtId="44" fontId="0" fillId="0" borderId="12" xfId="2" applyFont="1" applyBorder="1" applyAlignment="1">
      <alignment horizontal="right" vertical="center"/>
    </xf>
    <xf numFmtId="166" fontId="16" fillId="33" borderId="10" xfId="1" applyNumberFormat="1" applyFont="1" applyFill="1" applyBorder="1" applyAlignment="1">
      <alignment horizontal="center" vertical="center"/>
    </xf>
    <xf numFmtId="0" fontId="0" fillId="0" borderId="10" xfId="0" applyBorder="1" applyAlignment="1">
      <alignment vertical="center"/>
    </xf>
    <xf numFmtId="0" fontId="16" fillId="34" borderId="13" xfId="0" applyFont="1" applyFill="1" applyBorder="1" applyAlignment="1">
      <alignment vertical="center"/>
    </xf>
    <xf numFmtId="0" fontId="16" fillId="34" borderId="14" xfId="0" applyFont="1" applyFill="1" applyBorder="1" applyAlignment="1">
      <alignment horizontal="center" vertical="center"/>
    </xf>
    <xf numFmtId="0" fontId="0" fillId="0" borderId="0" xfId="0" applyAlignment="1">
      <alignment vertical="center"/>
    </xf>
    <xf numFmtId="44" fontId="16" fillId="34" borderId="14" xfId="2" applyFont="1" applyFill="1" applyBorder="1" applyAlignment="1">
      <alignment horizontal="right" vertical="center"/>
    </xf>
    <xf numFmtId="49" fontId="16" fillId="34" borderId="14" xfId="0" applyNumberFormat="1" applyFont="1" applyFill="1" applyBorder="1" applyAlignment="1">
      <alignment horizontal="center" vertical="center"/>
    </xf>
    <xf numFmtId="44" fontId="16" fillId="34" borderId="12" xfId="2" applyFont="1" applyFill="1" applyBorder="1" applyAlignment="1">
      <alignment horizontal="center" vertical="center"/>
    </xf>
    <xf numFmtId="0" fontId="0" fillId="0" borderId="10" xfId="0" applyBorder="1" applyAlignment="1">
      <alignment horizontal="left"/>
    </xf>
    <xf numFmtId="0" fontId="23" fillId="0" borderId="10" xfId="0" applyFont="1" applyBorder="1" applyAlignment="1">
      <alignment horizontal="center" vertical="center"/>
    </xf>
    <xf numFmtId="0" fontId="23" fillId="0" borderId="10" xfId="0" applyFont="1" applyBorder="1" applyAlignment="1">
      <alignment horizontal="right"/>
    </xf>
    <xf numFmtId="0" fontId="16" fillId="35" borderId="13" xfId="0" applyFont="1" applyFill="1" applyBorder="1" applyAlignment="1">
      <alignment horizontal="center" vertical="center"/>
    </xf>
    <xf numFmtId="0" fontId="16" fillId="35" borderId="14" xfId="0" applyFont="1" applyFill="1" applyBorder="1" applyAlignment="1">
      <alignment horizontal="center" vertical="center"/>
    </xf>
    <xf numFmtId="0" fontId="24" fillId="35" borderId="14" xfId="0" applyFont="1" applyFill="1" applyBorder="1" applyAlignment="1">
      <alignment horizontal="center" vertical="center" wrapText="1"/>
    </xf>
    <xf numFmtId="0" fontId="0" fillId="35" borderId="14" xfId="0" applyFill="1" applyBorder="1" applyAlignment="1">
      <alignment horizontal="right" vertical="center"/>
    </xf>
    <xf numFmtId="44" fontId="16" fillId="35" borderId="14" xfId="2" applyFont="1" applyFill="1" applyBorder="1" applyAlignment="1">
      <alignment horizontal="center" vertical="center"/>
    </xf>
    <xf numFmtId="44" fontId="16" fillId="35" borderId="12" xfId="2" applyFont="1" applyFill="1" applyBorder="1" applyAlignment="1">
      <alignment horizontal="center" vertical="center"/>
    </xf>
    <xf numFmtId="44" fontId="0" fillId="0" borderId="0" xfId="2" applyFont="1" applyBorder="1" applyAlignment="1">
      <alignment horizontal="right" vertical="center"/>
    </xf>
    <xf numFmtId="166" fontId="0" fillId="0" borderId="0" xfId="1" applyNumberFormat="1" applyFont="1" applyBorder="1"/>
    <xf numFmtId="44" fontId="0" fillId="0" borderId="0" xfId="2" applyFont="1" applyBorder="1"/>
    <xf numFmtId="0" fontId="16" fillId="34" borderId="13" xfId="0" applyFont="1" applyFill="1" applyBorder="1" applyAlignment="1">
      <alignment horizontal="center" vertical="center"/>
    </xf>
    <xf numFmtId="0" fontId="0" fillId="34" borderId="14" xfId="0" applyFill="1" applyBorder="1" applyAlignment="1">
      <alignment vertical="center"/>
    </xf>
    <xf numFmtId="0" fontId="21" fillId="0" borderId="10" xfId="0" applyFont="1" applyBorder="1" applyAlignment="1">
      <alignment horizontal="center" vertical="center"/>
    </xf>
    <xf numFmtId="0" fontId="0" fillId="36" borderId="0" xfId="0" applyFill="1" applyAlignment="1">
      <alignment horizontal="right" vertical="center"/>
    </xf>
    <xf numFmtId="44" fontId="0" fillId="36" borderId="0" xfId="2" applyFont="1" applyFill="1" applyBorder="1" applyAlignment="1">
      <alignment horizontal="right" vertical="center"/>
    </xf>
    <xf numFmtId="49" fontId="25" fillId="36" borderId="10" xfId="0" applyNumberFormat="1" applyFont="1" applyFill="1" applyBorder="1" applyAlignment="1">
      <alignment horizontal="left" vertical="center"/>
    </xf>
    <xf numFmtId="0" fontId="16" fillId="34" borderId="14" xfId="0" applyFont="1" applyFill="1" applyBorder="1" applyAlignment="1">
      <alignment horizontal="center" vertical="top"/>
    </xf>
    <xf numFmtId="0" fontId="16" fillId="34" borderId="14" xfId="0" applyFont="1" applyFill="1" applyBorder="1" applyAlignment="1">
      <alignment horizontal="center" vertical="top" wrapText="1"/>
    </xf>
    <xf numFmtId="0" fontId="0" fillId="0" borderId="10" xfId="0" applyBorder="1" applyAlignment="1">
      <alignment vertical="top" wrapText="1"/>
    </xf>
    <xf numFmtId="0" fontId="16" fillId="35" borderId="14" xfId="0" applyFont="1" applyFill="1" applyBorder="1" applyAlignment="1">
      <alignment horizontal="center" vertical="top" wrapText="1"/>
    </xf>
    <xf numFmtId="166" fontId="16" fillId="34" borderId="14" xfId="1" applyNumberFormat="1" applyFont="1" applyFill="1" applyBorder="1" applyAlignment="1">
      <alignment vertical="center"/>
    </xf>
    <xf numFmtId="44" fontId="0" fillId="0" borderId="10" xfId="2" applyFont="1" applyBorder="1" applyAlignment="1">
      <alignment vertical="center"/>
    </xf>
    <xf numFmtId="0" fontId="16" fillId="34" borderId="18" xfId="0" applyFont="1" applyFill="1" applyBorder="1" applyAlignment="1">
      <alignment vertical="center"/>
    </xf>
    <xf numFmtId="49" fontId="16" fillId="34" borderId="18" xfId="0" applyNumberFormat="1" applyFont="1" applyFill="1" applyBorder="1" applyAlignment="1">
      <alignment vertical="center"/>
    </xf>
    <xf numFmtId="0" fontId="16" fillId="34" borderId="18" xfId="0" applyFont="1" applyFill="1" applyBorder="1" applyAlignment="1">
      <alignment horizontal="center" vertical="top"/>
    </xf>
    <xf numFmtId="0" fontId="16" fillId="34" borderId="18" xfId="0" applyFont="1" applyFill="1" applyBorder="1" applyAlignment="1">
      <alignment horizontal="center" vertical="center"/>
    </xf>
    <xf numFmtId="166" fontId="16" fillId="34" borderId="18" xfId="1" applyNumberFormat="1" applyFont="1" applyFill="1" applyBorder="1" applyAlignment="1">
      <alignment vertical="center"/>
    </xf>
    <xf numFmtId="0" fontId="16" fillId="34" borderId="0" xfId="0" applyFont="1" applyFill="1" applyAlignment="1">
      <alignment horizontal="center" vertical="center"/>
    </xf>
    <xf numFmtId="166" fontId="16" fillId="34" borderId="0" xfId="1" applyNumberFormat="1" applyFont="1" applyFill="1" applyBorder="1" applyAlignment="1">
      <alignment vertical="center"/>
    </xf>
    <xf numFmtId="49" fontId="16" fillId="34" borderId="0" xfId="0" applyNumberFormat="1" applyFont="1" applyFill="1" applyAlignment="1">
      <alignment vertical="center"/>
    </xf>
    <xf numFmtId="0" fontId="16" fillId="34" borderId="0" xfId="0" applyFont="1" applyFill="1" applyAlignment="1">
      <alignment vertical="center"/>
    </xf>
    <xf numFmtId="166" fontId="0" fillId="0" borderId="10" xfId="1" applyNumberFormat="1" applyFont="1" applyFill="1" applyBorder="1" applyAlignment="1">
      <alignment horizontal="right" vertical="center"/>
    </xf>
    <xf numFmtId="0" fontId="16" fillId="0" borderId="15" xfId="0" applyFont="1" applyBorder="1" applyAlignment="1">
      <alignment horizontal="center" vertical="center"/>
    </xf>
    <xf numFmtId="0" fontId="16" fillId="0" borderId="15" xfId="0" applyFont="1" applyBorder="1" applyAlignment="1">
      <alignment horizontal="center" vertical="top" wrapText="1"/>
    </xf>
    <xf numFmtId="49" fontId="16" fillId="0" borderId="15" xfId="0" applyNumberFormat="1" applyFont="1" applyBorder="1" applyAlignment="1">
      <alignment horizontal="center" vertical="center"/>
    </xf>
    <xf numFmtId="44" fontId="16" fillId="0" borderId="15" xfId="2" applyFont="1" applyFill="1" applyBorder="1" applyAlignment="1">
      <alignment horizontal="center" vertical="center"/>
    </xf>
    <xf numFmtId="166" fontId="16" fillId="0" borderId="15" xfId="1" applyNumberFormat="1" applyFont="1" applyBorder="1" applyAlignment="1">
      <alignment horizontal="center" vertical="center"/>
    </xf>
    <xf numFmtId="44" fontId="16" fillId="0" borderId="15" xfId="2" applyFont="1" applyBorder="1" applyAlignment="1">
      <alignment horizontal="center" vertical="center"/>
    </xf>
    <xf numFmtId="0" fontId="0" fillId="34" borderId="0" xfId="0" applyFill="1" applyAlignment="1">
      <alignment vertical="center"/>
    </xf>
    <xf numFmtId="0" fontId="20" fillId="34" borderId="0" xfId="0" applyFont="1" applyFill="1" applyAlignment="1">
      <alignment horizontal="center" vertical="top"/>
    </xf>
    <xf numFmtId="0" fontId="0" fillId="34" borderId="14" xfId="0" applyFill="1" applyBorder="1" applyAlignment="1">
      <alignment horizontal="right" vertical="center"/>
    </xf>
    <xf numFmtId="0" fontId="16" fillId="34" borderId="20" xfId="0" applyFont="1" applyFill="1" applyBorder="1" applyAlignment="1">
      <alignment vertical="center"/>
    </xf>
    <xf numFmtId="0" fontId="0" fillId="34" borderId="18" xfId="0" applyFill="1" applyBorder="1" applyAlignment="1">
      <alignment vertical="center"/>
    </xf>
    <xf numFmtId="44" fontId="16" fillId="34" borderId="11" xfId="2" applyFont="1" applyFill="1" applyBorder="1" applyAlignment="1">
      <alignment horizontal="center" vertical="center"/>
    </xf>
    <xf numFmtId="0" fontId="16" fillId="34" borderId="21" xfId="0" applyFont="1" applyFill="1" applyBorder="1" applyAlignment="1">
      <alignment vertical="center" wrapText="1"/>
    </xf>
    <xf numFmtId="44" fontId="16" fillId="34" borderId="19" xfId="2" applyFont="1" applyFill="1" applyBorder="1" applyAlignment="1">
      <alignment horizontal="center" vertical="center"/>
    </xf>
    <xf numFmtId="0" fontId="16" fillId="35" borderId="22" xfId="0" applyFont="1" applyFill="1" applyBorder="1" applyAlignment="1">
      <alignment horizontal="center" vertical="center"/>
    </xf>
    <xf numFmtId="0" fontId="16" fillId="35" borderId="17" xfId="0" applyFont="1" applyFill="1" applyBorder="1" applyAlignment="1">
      <alignment horizontal="center" vertical="center"/>
    </xf>
    <xf numFmtId="0" fontId="16" fillId="35" borderId="17" xfId="0" applyFont="1" applyFill="1" applyBorder="1" applyAlignment="1">
      <alignment horizontal="center" vertical="top" wrapText="1"/>
    </xf>
    <xf numFmtId="0" fontId="24" fillId="35" borderId="17" xfId="0" applyFont="1" applyFill="1" applyBorder="1" applyAlignment="1">
      <alignment horizontal="center" vertical="center" wrapText="1"/>
    </xf>
    <xf numFmtId="0" fontId="0" fillId="35" borderId="17" xfId="0" applyFill="1" applyBorder="1" applyAlignment="1">
      <alignment horizontal="right" vertical="center"/>
    </xf>
    <xf numFmtId="44" fontId="16" fillId="35" borderId="17" xfId="2" applyFont="1" applyFill="1" applyBorder="1" applyAlignment="1">
      <alignment horizontal="center" vertical="center"/>
    </xf>
    <xf numFmtId="44" fontId="16" fillId="35" borderId="16" xfId="2" applyFont="1" applyFill="1" applyBorder="1" applyAlignment="1">
      <alignment horizontal="center" vertical="center"/>
    </xf>
    <xf numFmtId="0" fontId="0" fillId="0" borderId="10" xfId="0" applyBorder="1" applyAlignment="1">
      <alignment horizontal="left" vertical="center" wrapText="1"/>
    </xf>
  </cellXfs>
  <cellStyles count="46">
    <cellStyle name="20% - Accent1" xfId="22" builtinId="30" customBuiltin="1"/>
    <cellStyle name="20% - Accent2" xfId="26" builtinId="34" customBuiltin="1"/>
    <cellStyle name="20% - Accent3" xfId="30" builtinId="38" customBuiltin="1"/>
    <cellStyle name="20% - Accent4" xfId="34" builtinId="42" customBuiltin="1"/>
    <cellStyle name="20% - Accent5" xfId="38" builtinId="46" customBuiltin="1"/>
    <cellStyle name="20% - Accent6" xfId="42" builtinId="50" customBuiltin="1"/>
    <cellStyle name="40% - Accent1" xfId="23" builtinId="31" customBuiltin="1"/>
    <cellStyle name="40% - Accent2" xfId="27" builtinId="35" customBuiltin="1"/>
    <cellStyle name="40% - Accent3" xfId="31" builtinId="39" customBuiltin="1"/>
    <cellStyle name="40% - Accent4" xfId="35" builtinId="43" customBuiltin="1"/>
    <cellStyle name="40% - Accent5" xfId="39" builtinId="47" customBuiltin="1"/>
    <cellStyle name="40% - Accent6" xfId="43" builtinId="51" customBuiltin="1"/>
    <cellStyle name="60% - Accent1" xfId="24" builtinId="32" customBuiltin="1"/>
    <cellStyle name="60% - Accent2" xfId="28" builtinId="36" customBuiltin="1"/>
    <cellStyle name="60% - Accent3" xfId="32" builtinId="40" customBuiltin="1"/>
    <cellStyle name="60% - Accent4" xfId="36" builtinId="44" customBuiltin="1"/>
    <cellStyle name="60% - Accent5" xfId="40" builtinId="48" customBuiltin="1"/>
    <cellStyle name="60% - Accent6" xfId="44" builtinId="52" customBuiltin="1"/>
    <cellStyle name="Accent1" xfId="21" builtinId="29" customBuiltin="1"/>
    <cellStyle name="Accent2" xfId="25" builtinId="33" customBuiltin="1"/>
    <cellStyle name="Accent3" xfId="29" builtinId="37" customBuiltin="1"/>
    <cellStyle name="Accent4" xfId="33" builtinId="41" customBuiltin="1"/>
    <cellStyle name="Accent5" xfId="37" builtinId="45" customBuiltin="1"/>
    <cellStyle name="Accent6" xfId="41" builtinId="49" customBuiltin="1"/>
    <cellStyle name="Bad" xfId="10" builtinId="27" customBuiltin="1"/>
    <cellStyle name="Calculation" xfId="14" builtinId="22" customBuiltin="1"/>
    <cellStyle name="Check Cell" xfId="16" builtinId="23" customBuiltin="1"/>
    <cellStyle name="Comma" xfId="1" builtinId="3"/>
    <cellStyle name="Currency" xfId="2" builtinId="4"/>
    <cellStyle name="Explanatory Text" xfId="19" builtinId="53" customBuiltin="1"/>
    <cellStyle name="Good" xfId="9" builtinId="26" customBuiltin="1"/>
    <cellStyle name="Heading 1" xfId="5" builtinId="16" customBuiltin="1"/>
    <cellStyle name="Heading 2" xfId="6" builtinId="17" customBuiltin="1"/>
    <cellStyle name="Heading 3" xfId="7" builtinId="18" customBuiltin="1"/>
    <cellStyle name="Heading 4" xfId="8" builtinId="19" customBuiltin="1"/>
    <cellStyle name="Input" xfId="12" builtinId="20" customBuiltin="1"/>
    <cellStyle name="Linked Cell" xfId="15" builtinId="24" customBuiltin="1"/>
    <cellStyle name="Neutral" xfId="11" builtinId="28" customBuiltin="1"/>
    <cellStyle name="Normal" xfId="0" builtinId="0"/>
    <cellStyle name="Note" xfId="18" builtinId="10" customBuiltin="1"/>
    <cellStyle name="Output" xfId="13" builtinId="21" customBuiltin="1"/>
    <cellStyle name="Percent" xfId="3" builtinId="5"/>
    <cellStyle name="Title" xfId="4" builtinId="15" customBuiltin="1"/>
    <cellStyle name="Total" xfId="20" builtinId="25" customBuiltin="1"/>
    <cellStyle name="Warning Text" xfId="17" builtinId="11" customBuiltin="1"/>
    <cellStyle name="常规 2" xfId="45" xr:uid="{75310080-2E81-47D8-8226-9B5FB99FFFB9}"/>
  </cellStyles>
  <dxfs count="58">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fill>
        <patternFill>
          <bgColor rgb="FF00B050"/>
        </patternFill>
      </fill>
    </dxf>
    <dxf>
      <font>
        <b/>
        <i val="0"/>
      </font>
      <fill>
        <patternFill>
          <bgColor rgb="FFFFFF00"/>
        </patternFill>
      </fill>
    </dxf>
    <dxf>
      <font>
        <b/>
        <i val="0"/>
      </font>
    </dxf>
    <dxf>
      <fill>
        <patternFill>
          <bgColor rgb="FFFFFF00"/>
        </patternFill>
      </fill>
    </dxf>
    <dxf>
      <fill>
        <patternFill>
          <bgColor rgb="FF00B050"/>
        </patternFill>
      </fill>
    </dxf>
    <dxf>
      <font>
        <b/>
        <i val="0"/>
      </font>
      <fill>
        <patternFill>
          <bgColor rgb="FF00B050"/>
        </patternFill>
      </fill>
    </dxf>
    <dxf>
      <font>
        <b/>
        <i val="0"/>
      </font>
      <fill>
        <patternFill>
          <bgColor rgb="FFFFFF00"/>
        </patternFill>
      </fill>
    </dxf>
    <dxf>
      <fill>
        <patternFill>
          <bgColor rgb="FFFFFF00"/>
        </patternFill>
      </fill>
    </dxf>
    <dxf>
      <fill>
        <patternFill>
          <bgColor rgb="FF00B050"/>
        </patternFill>
      </fill>
    </dxf>
    <dxf>
      <font>
        <b/>
        <i val="0"/>
      </font>
    </dxf>
    <dxf>
      <font>
        <b/>
        <i val="0"/>
      </font>
      <fill>
        <patternFill>
          <bgColor rgb="FF00B050"/>
        </patternFill>
      </fill>
    </dxf>
    <dxf>
      <font>
        <b/>
        <i val="0"/>
      </font>
      <fill>
        <patternFill>
          <bgColor rgb="FFFFFF00"/>
        </patternFill>
      </fill>
    </dxf>
    <dxf>
      <font>
        <b/>
        <i val="0"/>
      </font>
      <fill>
        <patternFill>
          <bgColor rgb="FF00B0F0"/>
        </patternFill>
      </fill>
    </dxf>
    <dxf>
      <font>
        <b/>
        <i val="0"/>
      </font>
      <fill>
        <patternFill>
          <bgColor rgb="FF00B050"/>
        </patternFill>
      </fill>
    </dxf>
    <dxf>
      <font>
        <b/>
        <i val="0"/>
      </font>
      <fill>
        <patternFill>
          <bgColor rgb="FFFFFF00"/>
        </patternFill>
      </fill>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s>
  <tableStyles count="0" defaultTableStyle="TableStyleMedium2" defaultPivotStyle="PivotStyleLight16"/>
  <colors>
    <mruColors>
      <color rgb="FF009900"/>
      <color rgb="FFD9D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g"/><Relationship Id="rId1" Type="http://schemas.openxmlformats.org/officeDocument/2006/relationships/image" Target="../media/image1.jpeg"/><Relationship Id="rId4"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xdr:from>
      <xdr:col>1</xdr:col>
      <xdr:colOff>666752</xdr:colOff>
      <xdr:row>5</xdr:row>
      <xdr:rowOff>46894</xdr:rowOff>
    </xdr:from>
    <xdr:to>
      <xdr:col>6</xdr:col>
      <xdr:colOff>579437</xdr:colOff>
      <xdr:row>7</xdr:row>
      <xdr:rowOff>142144</xdr:rowOff>
    </xdr:to>
    <xdr:sp macro="" textlink="">
      <xdr:nvSpPr>
        <xdr:cNvPr id="2" name="TextBox 1">
          <a:extLst>
            <a:ext uri="{FF2B5EF4-FFF2-40B4-BE49-F238E27FC236}">
              <a16:creationId xmlns:a16="http://schemas.microsoft.com/office/drawing/2014/main" id="{3D4D92F2-1F03-44A2-9356-A1ED3B63E084}"/>
            </a:ext>
          </a:extLst>
        </xdr:cNvPr>
        <xdr:cNvSpPr txBox="1"/>
      </xdr:nvSpPr>
      <xdr:spPr>
        <a:xfrm>
          <a:off x="1003790" y="999394"/>
          <a:ext cx="6243147" cy="4762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600" b="1">
              <a:latin typeface="Times New Roman" panose="02020603050405020304" pitchFamily="18" charset="0"/>
              <a:cs typeface="Times New Roman" panose="02020603050405020304" pitchFamily="18" charset="0"/>
            </a:rPr>
            <a:t>1.4G CONSUMER FIREWORKS WHOLESALE PRICE LIST 2026</a:t>
          </a:r>
        </a:p>
      </xdr:txBody>
    </xdr:sp>
    <xdr:clientData/>
  </xdr:twoCellAnchor>
  <xdr:oneCellAnchor>
    <xdr:from>
      <xdr:col>4</xdr:col>
      <xdr:colOff>418171</xdr:colOff>
      <xdr:row>8</xdr:row>
      <xdr:rowOff>90825</xdr:rowOff>
    </xdr:from>
    <xdr:ext cx="1528763" cy="1177103"/>
    <xdr:pic>
      <xdr:nvPicPr>
        <xdr:cNvPr id="5" name="Picture 4">
          <a:extLst>
            <a:ext uri="{FF2B5EF4-FFF2-40B4-BE49-F238E27FC236}">
              <a16:creationId xmlns:a16="http://schemas.microsoft.com/office/drawing/2014/main" id="{0CE765BB-B344-4BC7-95DA-390DCA5EB162}"/>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7783" t="14527" r="4954" b="7939"/>
        <a:stretch/>
      </xdr:blipFill>
      <xdr:spPr>
        <a:xfrm>
          <a:off x="5781479" y="1614825"/>
          <a:ext cx="1528763" cy="1177103"/>
        </a:xfrm>
        <a:prstGeom prst="rect">
          <a:avLst/>
        </a:prstGeom>
      </xdr:spPr>
    </xdr:pic>
    <xdr:clientData/>
  </xdr:oneCellAnchor>
  <xdr:oneCellAnchor>
    <xdr:from>
      <xdr:col>2</xdr:col>
      <xdr:colOff>2801847</xdr:colOff>
      <xdr:row>8</xdr:row>
      <xdr:rowOff>24635</xdr:rowOff>
    </xdr:from>
    <xdr:ext cx="1503486" cy="1376415"/>
    <xdr:pic>
      <xdr:nvPicPr>
        <xdr:cNvPr id="6" name="Picture 5">
          <a:extLst>
            <a:ext uri="{FF2B5EF4-FFF2-40B4-BE49-F238E27FC236}">
              <a16:creationId xmlns:a16="http://schemas.microsoft.com/office/drawing/2014/main" id="{7CAE1C33-139D-4327-AE64-23B9260F0901}"/>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4098712" y="1548635"/>
          <a:ext cx="1503486" cy="1376415"/>
        </a:xfrm>
        <a:prstGeom prst="rect">
          <a:avLst/>
        </a:prstGeom>
      </xdr:spPr>
    </xdr:pic>
    <xdr:clientData/>
  </xdr:oneCellAnchor>
  <xdr:oneCellAnchor>
    <xdr:from>
      <xdr:col>0</xdr:col>
      <xdr:colOff>272767</xdr:colOff>
      <xdr:row>7</xdr:row>
      <xdr:rowOff>158385</xdr:rowOff>
    </xdr:from>
    <xdr:ext cx="1551637" cy="1499679"/>
    <xdr:pic>
      <xdr:nvPicPr>
        <xdr:cNvPr id="9" name="Picture 8">
          <a:extLst>
            <a:ext uri="{FF2B5EF4-FFF2-40B4-BE49-F238E27FC236}">
              <a16:creationId xmlns:a16="http://schemas.microsoft.com/office/drawing/2014/main" id="{9D8FFE54-6A05-46DA-978D-934593031A04}"/>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2767" y="1491885"/>
          <a:ext cx="1551637" cy="1499679"/>
        </a:xfrm>
        <a:prstGeom prst="rect">
          <a:avLst/>
        </a:prstGeom>
      </xdr:spPr>
    </xdr:pic>
    <xdr:clientData/>
  </xdr:oneCellAnchor>
  <xdr:oneCellAnchor>
    <xdr:from>
      <xdr:col>2</xdr:col>
      <xdr:colOff>615462</xdr:colOff>
      <xdr:row>7</xdr:row>
      <xdr:rowOff>164258</xdr:rowOff>
    </xdr:from>
    <xdr:ext cx="2139461" cy="1499007"/>
    <xdr:pic>
      <xdr:nvPicPr>
        <xdr:cNvPr id="10" name="Picture 9">
          <a:extLst>
            <a:ext uri="{FF2B5EF4-FFF2-40B4-BE49-F238E27FC236}">
              <a16:creationId xmlns:a16="http://schemas.microsoft.com/office/drawing/2014/main" id="{7AE33933-45F2-46BB-BB35-DB3608686944}"/>
            </a:ext>
          </a:extLst>
        </xdr:cNvPr>
        <xdr:cNvPicPr>
          <a:picLocks noChangeAspect="1"/>
        </xdr:cNvPicPr>
      </xdr:nvPicPr>
      <xdr:blipFill rotWithShape="1">
        <a:blip xmlns:r="http://schemas.openxmlformats.org/officeDocument/2006/relationships" r:embed="rId4"/>
        <a:srcRect t="6876" b="10104"/>
        <a:stretch/>
      </xdr:blipFill>
      <xdr:spPr>
        <a:xfrm>
          <a:off x="1912327" y="1497758"/>
          <a:ext cx="2139461" cy="1499007"/>
        </a:xfrm>
        <a:prstGeom prst="rect">
          <a:avLst/>
        </a:prstGeom>
      </xdr:spPr>
    </xdr:pic>
    <xdr:clientData/>
  </xdr:oneCellAnchor>
  <xdr:twoCellAnchor>
    <xdr:from>
      <xdr:col>0</xdr:col>
      <xdr:colOff>26249</xdr:colOff>
      <xdr:row>16</xdr:row>
      <xdr:rowOff>131890</xdr:rowOff>
    </xdr:from>
    <xdr:to>
      <xdr:col>7</xdr:col>
      <xdr:colOff>783981</xdr:colOff>
      <xdr:row>54</xdr:row>
      <xdr:rowOff>14654</xdr:rowOff>
    </xdr:to>
    <xdr:sp macro="" textlink="">
      <xdr:nvSpPr>
        <xdr:cNvPr id="27" name="TextBox 26">
          <a:extLst>
            <a:ext uri="{FF2B5EF4-FFF2-40B4-BE49-F238E27FC236}">
              <a16:creationId xmlns:a16="http://schemas.microsoft.com/office/drawing/2014/main" id="{14C7AD33-128F-4438-8B74-8BDEFF935442}"/>
            </a:ext>
          </a:extLst>
        </xdr:cNvPr>
        <xdr:cNvSpPr txBox="1"/>
      </xdr:nvSpPr>
      <xdr:spPr>
        <a:xfrm>
          <a:off x="26249" y="3179890"/>
          <a:ext cx="8070001" cy="712176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algn="ctr">
            <a:lnSpc>
              <a:spcPct val="107000"/>
            </a:lnSpc>
            <a:spcBef>
              <a:spcPts val="0"/>
            </a:spcBef>
            <a:spcAft>
              <a:spcPts val="800"/>
            </a:spcAft>
          </a:pPr>
          <a:r>
            <a:rPr lang="en-US" sz="1400" b="1" u="sng" kern="100">
              <a:effectLst/>
              <a:latin typeface="Calibri" panose="020F0502020204030204" pitchFamily="34" charset="0"/>
              <a:ea typeface="Calibri" panose="020F0502020204030204" pitchFamily="34" charset="0"/>
              <a:cs typeface="Times New Roman" panose="02020603050405020304" pitchFamily="18" charset="0"/>
            </a:rPr>
            <a:t>TERMS OF SALE FOR WHOLESALE PURCHASES</a:t>
          </a:r>
          <a:endParaRPr lang="en-US" sz="1400" kern="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000" kern="100">
              <a:effectLst/>
              <a:latin typeface="Calibri" panose="020F0502020204030204" pitchFamily="34" charset="0"/>
              <a:ea typeface="Calibri" panose="020F0502020204030204" pitchFamily="34" charset="0"/>
              <a:cs typeface="Times New Roman" panose="02020603050405020304" pitchFamily="18" charset="0"/>
            </a:rPr>
            <a:t>Kastner Pyrotechnics Fireworks Wholesale &amp; Imports LLC is a direct fireworks importer and wholesaler.  We sell three different types of fireworks: 1.4g Consumer, 1.4g PRO, and 1.3g Professional.  Please read the requirements and terms and conditions of sale for each type of fireworks.  1.4g PRO and 1.3g Professional require additional licenses and/or certifications and training.</a:t>
          </a:r>
        </a:p>
        <a:p>
          <a:pPr marL="0" marR="0">
            <a:lnSpc>
              <a:spcPct val="107000"/>
            </a:lnSpc>
            <a:spcBef>
              <a:spcPts val="0"/>
            </a:spcBef>
            <a:spcAft>
              <a:spcPts val="800"/>
            </a:spcAft>
          </a:pPr>
          <a:r>
            <a:rPr lang="en-US" sz="1200" b="1" u="sng" kern="100">
              <a:effectLst/>
              <a:latin typeface="Calibri" panose="020F0502020204030204" pitchFamily="34" charset="0"/>
              <a:ea typeface="Calibri" panose="020F0502020204030204" pitchFamily="34" charset="0"/>
              <a:cs typeface="Times New Roman" panose="02020603050405020304" pitchFamily="18" charset="0"/>
            </a:rPr>
            <a:t>1.3g Professional Sale Requirements</a:t>
          </a:r>
          <a:endParaRPr lang="en-US" sz="1200" kern="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000" kern="100">
              <a:effectLst/>
              <a:latin typeface="Calibri" panose="020F0502020204030204" pitchFamily="34" charset="0"/>
              <a:ea typeface="Calibri" panose="020F0502020204030204" pitchFamily="34" charset="0"/>
              <a:cs typeface="Times New Roman" panose="02020603050405020304" pitchFamily="18" charset="0"/>
            </a:rPr>
            <a:t>A current and valid BATFE/Federal Explosives License is required for all 1.3g professional fireworks purchases.  A copy of the license and related paperwork must be submitted and on file with Kastner Pyrotechnics before any 1.3g orders can be placed.</a:t>
          </a:r>
        </a:p>
        <a:p>
          <a:pPr marL="0" marR="0">
            <a:lnSpc>
              <a:spcPct val="107000"/>
            </a:lnSpc>
            <a:spcBef>
              <a:spcPts val="0"/>
            </a:spcBef>
            <a:spcAft>
              <a:spcPts val="800"/>
            </a:spcAft>
          </a:pPr>
          <a:r>
            <a:rPr lang="en-US" sz="1200" b="1" u="sng" kern="100">
              <a:effectLst/>
              <a:latin typeface="Calibri" panose="020F0502020204030204" pitchFamily="34" charset="0"/>
              <a:ea typeface="Calibri" panose="020F0502020204030204" pitchFamily="34" charset="0"/>
              <a:cs typeface="Times New Roman" panose="02020603050405020304" pitchFamily="18" charset="0"/>
            </a:rPr>
            <a:t>1.4g PRO Sale Requirements</a:t>
          </a:r>
          <a:endParaRPr lang="en-US" sz="1200" kern="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000" kern="100">
              <a:effectLst/>
              <a:latin typeface="Calibri" panose="020F0502020204030204" pitchFamily="34" charset="0"/>
              <a:ea typeface="Calibri" panose="020F0502020204030204" pitchFamily="34" charset="0"/>
              <a:cs typeface="Times New Roman" panose="02020603050405020304" pitchFamily="18" charset="0"/>
            </a:rPr>
            <a:t>1.4g PRO products are different from 1.4g consumer fireworks. 1.4g PRO products are labeled for professional use only and requires additional training, advanced pyrotechnics experience, and certifications and most products require use of an electronic firing system.</a:t>
          </a:r>
        </a:p>
        <a:p>
          <a:pPr marL="0" marR="0">
            <a:lnSpc>
              <a:spcPct val="107000"/>
            </a:lnSpc>
            <a:spcBef>
              <a:spcPts val="0"/>
            </a:spcBef>
            <a:spcAft>
              <a:spcPts val="800"/>
            </a:spcAft>
          </a:pPr>
          <a:r>
            <a:rPr lang="en-US" sz="1000" kern="100">
              <a:effectLst/>
              <a:latin typeface="Calibri" panose="020F0502020204030204" pitchFamily="34" charset="0"/>
              <a:ea typeface="Calibri" panose="020F0502020204030204" pitchFamily="34" charset="0"/>
              <a:cs typeface="Times New Roman" panose="02020603050405020304" pitchFamily="18" charset="0"/>
            </a:rPr>
            <a:t>1.4g PRO products are NOT intended for consumer use or retail sales.  It is unlawful for authorized buyers of 1.4g PRO products to transfer 1.4g PRO items to other unauthorized individuals.  </a:t>
          </a:r>
        </a:p>
        <a:p>
          <a:pPr marL="0" marR="0">
            <a:lnSpc>
              <a:spcPct val="107000"/>
            </a:lnSpc>
            <a:spcBef>
              <a:spcPts val="0"/>
            </a:spcBef>
            <a:spcAft>
              <a:spcPts val="800"/>
            </a:spcAft>
          </a:pPr>
          <a:r>
            <a:rPr lang="en-US" sz="1000" kern="100">
              <a:effectLst/>
              <a:latin typeface="Calibri" panose="020F0502020204030204" pitchFamily="34" charset="0"/>
              <a:ea typeface="Calibri" panose="020F0502020204030204" pitchFamily="34" charset="0"/>
              <a:cs typeface="Times New Roman" panose="02020603050405020304" pitchFamily="18" charset="0"/>
            </a:rPr>
            <a:t>A BATFE license is not required to purchase 1.4g PRO products, however, a current BATFE license is one way to meet the eligibility requirements.  Other accepted forms of training and competency include: PGI Display Operator Certification, State issued Display Operators/Shooters License, APA Training Certificate, a state issued fireworks importer, exporter or distributor license, or proof of employment/experience/training with a professional and reputable fireworks display company.</a:t>
          </a:r>
        </a:p>
        <a:p>
          <a:pPr marL="0" marR="0">
            <a:lnSpc>
              <a:spcPct val="107000"/>
            </a:lnSpc>
            <a:spcBef>
              <a:spcPts val="0"/>
            </a:spcBef>
            <a:spcAft>
              <a:spcPts val="800"/>
            </a:spcAft>
          </a:pPr>
          <a:r>
            <a:rPr lang="en-US" sz="1200" b="1" u="sng" kern="100">
              <a:effectLst/>
              <a:latin typeface="Calibri" panose="020F0502020204030204" pitchFamily="34" charset="0"/>
              <a:ea typeface="Calibri" panose="020F0502020204030204" pitchFamily="34" charset="0"/>
              <a:cs typeface="Times New Roman" panose="02020603050405020304" pitchFamily="18" charset="0"/>
            </a:rPr>
            <a:t>1.4g Consumer Sale Requirements</a:t>
          </a:r>
          <a:br>
            <a:rPr lang="en-US" sz="1000" kern="100">
              <a:effectLst/>
              <a:latin typeface="Calibri" panose="020F0502020204030204" pitchFamily="34" charset="0"/>
              <a:ea typeface="Calibri" panose="020F0502020204030204" pitchFamily="34" charset="0"/>
              <a:cs typeface="Times New Roman" panose="02020603050405020304" pitchFamily="18" charset="0"/>
            </a:rPr>
          </a:br>
          <a:br>
            <a:rPr lang="en-US" sz="1000" kern="100">
              <a:effectLst/>
              <a:latin typeface="Calibri" panose="020F0502020204030204" pitchFamily="34" charset="0"/>
              <a:ea typeface="Calibri" panose="020F0502020204030204" pitchFamily="34" charset="0"/>
              <a:cs typeface="Times New Roman" panose="02020603050405020304" pitchFamily="18" charset="0"/>
            </a:rPr>
          </a:br>
          <a:r>
            <a:rPr lang="en-US" sz="1000" kern="100">
              <a:effectLst/>
              <a:latin typeface="Calibri" panose="020F0502020204030204" pitchFamily="34" charset="0"/>
              <a:ea typeface="Calibri" panose="020F0502020204030204" pitchFamily="34" charset="0"/>
              <a:cs typeface="Times New Roman" panose="02020603050405020304" pitchFamily="18" charset="0"/>
            </a:rPr>
            <a:t>1.4g consumer wholesale purchases are available to resellers as well as private individuals/consumers. Buyer must be 18 years of age or older to purchase 1.4g consumer fireworks.</a:t>
          </a:r>
          <a:br>
            <a:rPr lang="en-US" sz="1000" kern="100">
              <a:effectLst/>
              <a:latin typeface="Calibri" panose="020F0502020204030204" pitchFamily="34" charset="0"/>
              <a:ea typeface="Calibri" panose="020F0502020204030204" pitchFamily="34" charset="0"/>
              <a:cs typeface="Times New Roman" panose="02020603050405020304" pitchFamily="18" charset="0"/>
            </a:rPr>
          </a:br>
          <a:endParaRPr lang="en-US" sz="1000" kern="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200" b="1" u="sng" kern="100">
              <a:effectLst/>
              <a:latin typeface="Calibri" panose="020F0502020204030204" pitchFamily="34" charset="0"/>
              <a:ea typeface="Calibri" panose="020F0502020204030204" pitchFamily="34" charset="0"/>
              <a:cs typeface="Times New Roman" panose="02020603050405020304" pitchFamily="18" charset="0"/>
            </a:rPr>
            <a:t>TERMS OF SALE FOR ALL PURCHASES</a:t>
          </a:r>
          <a:endParaRPr lang="en-US" sz="1200" kern="100">
            <a:effectLst/>
            <a:latin typeface="Calibri" panose="020F0502020204030204" pitchFamily="34" charset="0"/>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0"/>
            </a:spcAft>
            <a:buFont typeface="Symbol" panose="05050102010706020507" pitchFamily="18" charset="2"/>
            <a:buChar char=""/>
          </a:pPr>
          <a:r>
            <a:rPr lang="en-US" sz="1000" kern="100">
              <a:effectLst/>
              <a:latin typeface="Calibri" panose="020F0502020204030204" pitchFamily="34" charset="0"/>
              <a:ea typeface="Calibri" panose="020F0502020204030204" pitchFamily="34" charset="0"/>
              <a:cs typeface="Times New Roman" panose="02020603050405020304" pitchFamily="18" charset="0"/>
            </a:rPr>
            <a:t>All sales are final.  No returns or refunds.</a:t>
          </a:r>
          <a:br>
            <a:rPr lang="en-US" sz="1000" kern="100">
              <a:effectLst/>
              <a:latin typeface="Calibri" panose="020F0502020204030204" pitchFamily="34" charset="0"/>
              <a:ea typeface="Calibri" panose="020F0502020204030204" pitchFamily="34" charset="0"/>
              <a:cs typeface="Times New Roman" panose="02020603050405020304" pitchFamily="18" charset="0"/>
            </a:rPr>
          </a:br>
          <a:endParaRPr lang="en-US" sz="1000" kern="100">
            <a:effectLst/>
            <a:latin typeface="Calibri" panose="020F0502020204030204" pitchFamily="34" charset="0"/>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0"/>
            </a:spcAft>
            <a:buFont typeface="Symbol" panose="05050102010706020507" pitchFamily="18" charset="2"/>
            <a:buChar char=""/>
          </a:pPr>
          <a:r>
            <a:rPr lang="en-US" sz="1000" kern="100">
              <a:effectLst/>
              <a:latin typeface="Calibri" panose="020F0502020204030204" pitchFamily="34" charset="0"/>
              <a:ea typeface="Calibri" panose="020F0502020204030204" pitchFamily="34" charset="0"/>
              <a:cs typeface="Times New Roman" panose="02020603050405020304" pitchFamily="18" charset="0"/>
            </a:rPr>
            <a:t>All products are sold as full case quantities only, unless otherwise specified for certain items.</a:t>
          </a:r>
          <a:br>
            <a:rPr lang="en-US" sz="1000" kern="100">
              <a:effectLst/>
              <a:latin typeface="Calibri" panose="020F0502020204030204" pitchFamily="34" charset="0"/>
              <a:ea typeface="Calibri" panose="020F0502020204030204" pitchFamily="34" charset="0"/>
              <a:cs typeface="Times New Roman" panose="02020603050405020304" pitchFamily="18" charset="0"/>
            </a:rPr>
          </a:br>
          <a:endParaRPr lang="en-US" sz="1000" kern="100">
            <a:effectLst/>
            <a:latin typeface="Calibri" panose="020F0502020204030204" pitchFamily="34" charset="0"/>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0"/>
            </a:spcAft>
            <a:buFont typeface="Symbol" panose="05050102010706020507" pitchFamily="18" charset="2"/>
            <a:buChar char=""/>
          </a:pPr>
          <a:r>
            <a:rPr lang="en-US" sz="1000" kern="100">
              <a:effectLst/>
              <a:latin typeface="Calibri" panose="020F0502020204030204" pitchFamily="34" charset="0"/>
              <a:ea typeface="Calibri" panose="020F0502020204030204" pitchFamily="34" charset="0"/>
              <a:cs typeface="Times New Roman" panose="02020603050405020304" pitchFamily="18" charset="0"/>
            </a:rPr>
            <a:t>All prices and product availability are subject to change at any time with or without notice.  Kastner Pyrotechnics reserves the right to limit quantities and refuse sale for any reason.</a:t>
          </a:r>
          <a:br>
            <a:rPr lang="en-US" sz="1000" kern="100">
              <a:effectLst/>
              <a:latin typeface="Calibri" panose="020F0502020204030204" pitchFamily="34" charset="0"/>
              <a:ea typeface="Calibri" panose="020F0502020204030204" pitchFamily="34" charset="0"/>
              <a:cs typeface="Times New Roman" panose="02020603050405020304" pitchFamily="18" charset="0"/>
            </a:rPr>
          </a:br>
          <a:endParaRPr lang="en-US" sz="1000" kern="100">
            <a:effectLst/>
            <a:latin typeface="Calibri" panose="020F0502020204030204" pitchFamily="34" charset="0"/>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0"/>
            </a:spcAft>
            <a:buFont typeface="Symbol" panose="05050102010706020507" pitchFamily="18" charset="2"/>
            <a:buChar char=""/>
          </a:pPr>
          <a:r>
            <a:rPr lang="en-US" sz="1000" kern="100">
              <a:effectLst/>
              <a:latin typeface="Calibri" panose="020F0502020204030204" pitchFamily="34" charset="0"/>
              <a:ea typeface="Calibri" panose="020F0502020204030204" pitchFamily="34" charset="0"/>
              <a:cs typeface="Times New Roman" panose="02020603050405020304" pitchFamily="18" charset="0"/>
            </a:rPr>
            <a:t>All orders must be placed in advance either by email or phone.  Orders will be processed in the order they are received.  As a seasonal business, order confirmation time varies greatly throughout the year, so please plan accordingly. </a:t>
          </a:r>
          <a:br>
            <a:rPr lang="en-US" sz="1000" kern="100">
              <a:effectLst/>
              <a:latin typeface="Calibri" panose="020F0502020204030204" pitchFamily="34" charset="0"/>
              <a:ea typeface="Calibri" panose="020F0502020204030204" pitchFamily="34" charset="0"/>
              <a:cs typeface="Times New Roman" panose="02020603050405020304" pitchFamily="18" charset="0"/>
            </a:rPr>
          </a:br>
          <a:endParaRPr lang="en-US" sz="1000" kern="100">
            <a:effectLst/>
            <a:latin typeface="Calibri" panose="020F0502020204030204" pitchFamily="34" charset="0"/>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0"/>
            </a:spcAft>
            <a:buFont typeface="Symbol" panose="05050102010706020507" pitchFamily="18" charset="2"/>
            <a:buChar char=""/>
          </a:pPr>
          <a:r>
            <a:rPr lang="en-US" sz="1000" kern="100">
              <a:effectLst/>
              <a:latin typeface="Calibri" panose="020F0502020204030204" pitchFamily="34" charset="0"/>
              <a:ea typeface="Calibri" panose="020F0502020204030204" pitchFamily="34" charset="0"/>
              <a:cs typeface="Times New Roman" panose="02020603050405020304" pitchFamily="18" charset="0"/>
            </a:rPr>
            <a:t>A 50% non-refundable deposit is required to hold/reserve any inventory.  Fireworks are a seasonal product with limited availability.  When we reserve items for a buyer, that inventory is taken out of our available inventory and is not available for others to purchase.  Any cancelled orders will forfeit the deposit.</a:t>
          </a:r>
          <a:br>
            <a:rPr lang="en-US" sz="1000" kern="100">
              <a:effectLst/>
              <a:latin typeface="Calibri" panose="020F0502020204030204" pitchFamily="34" charset="0"/>
              <a:ea typeface="Calibri" panose="020F0502020204030204" pitchFamily="34" charset="0"/>
              <a:cs typeface="Times New Roman" panose="02020603050405020304" pitchFamily="18" charset="0"/>
            </a:rPr>
          </a:br>
          <a:endParaRPr lang="en-US" sz="1000"/>
        </a:p>
      </xdr:txBody>
    </xdr:sp>
    <xdr:clientData/>
  </xdr:twoCellAnchor>
  <xdr:twoCellAnchor>
    <xdr:from>
      <xdr:col>0</xdr:col>
      <xdr:colOff>0</xdr:colOff>
      <xdr:row>544</xdr:row>
      <xdr:rowOff>9526</xdr:rowOff>
    </xdr:from>
    <xdr:to>
      <xdr:col>7</xdr:col>
      <xdr:colOff>798634</xdr:colOff>
      <xdr:row>544</xdr:row>
      <xdr:rowOff>1853712</xdr:rowOff>
    </xdr:to>
    <xdr:sp macro="" textlink="">
      <xdr:nvSpPr>
        <xdr:cNvPr id="11" name="TextBox 10">
          <a:extLst>
            <a:ext uri="{FF2B5EF4-FFF2-40B4-BE49-F238E27FC236}">
              <a16:creationId xmlns:a16="http://schemas.microsoft.com/office/drawing/2014/main" id="{3F7DD3C4-74DA-45C4-8FA1-704147C6F27E}"/>
            </a:ext>
          </a:extLst>
        </xdr:cNvPr>
        <xdr:cNvSpPr txBox="1"/>
      </xdr:nvSpPr>
      <xdr:spPr>
        <a:xfrm>
          <a:off x="0" y="129688738"/>
          <a:ext cx="8110903" cy="18441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1.4g PRO products are different from 1.4g consumer fireworks. 1.4g PRO products are labeled for professional use only and requires additional training, advanced pyrotechnics experience, and certifications and most products require use of an electronic firing system.</a:t>
          </a:r>
          <a:br>
            <a:rPr lang="en-US" sz="1100" b="1"/>
          </a:br>
          <a:endParaRPr lang="en-US" sz="1100" b="1"/>
        </a:p>
        <a:p>
          <a:r>
            <a:rPr lang="en-US" sz="1100" b="1"/>
            <a:t>1.4g PRO products are NOT intended for consumer use or retail sales.  It is unlawful for authorized buyers of 1.4g PRO products to transfer 1.4g PRO items to other unauthorized individuals.  </a:t>
          </a:r>
          <a:br>
            <a:rPr lang="en-US" sz="1100" b="1"/>
          </a:br>
          <a:endParaRPr lang="en-US" sz="1100" b="1"/>
        </a:p>
        <a:p>
          <a:r>
            <a:rPr lang="en-US" sz="1100" b="1"/>
            <a:t>A BATFE license is not required to purchase 1.4g PRO products, however, a current BATFE license is one way to meet the eligibility requirements.  Other accepted forms of training and competency include: PGI Display Operator Certification, State issued Display Operators/Shooters License, APA Training Certificate, a state issued fireworks importer, exporter or distributor license, or proof of employment/experience/training with a professional and reputable fireworks display company.</a:t>
          </a:r>
        </a:p>
      </xdr:txBody>
    </xdr:sp>
    <xdr:clientData/>
  </xdr:twoCellAnchor>
  <xdr:oneCellAnchor>
    <xdr:from>
      <xdr:col>8</xdr:col>
      <xdr:colOff>0</xdr:colOff>
      <xdr:row>460</xdr:row>
      <xdr:rowOff>0</xdr:rowOff>
    </xdr:from>
    <xdr:ext cx="184731" cy="264560"/>
    <xdr:sp macro="" textlink="">
      <xdr:nvSpPr>
        <xdr:cNvPr id="12" name="TextBox 11">
          <a:extLst>
            <a:ext uri="{FF2B5EF4-FFF2-40B4-BE49-F238E27FC236}">
              <a16:creationId xmlns:a16="http://schemas.microsoft.com/office/drawing/2014/main" id="{F8CF25BF-89C2-4611-AA39-BDAB2DFDC203}"/>
            </a:ext>
          </a:extLst>
        </xdr:cNvPr>
        <xdr:cNvSpPr txBox="1"/>
      </xdr:nvSpPr>
      <xdr:spPr>
        <a:xfrm>
          <a:off x="9382125" y="114366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8</xdr:col>
      <xdr:colOff>0</xdr:colOff>
      <xdr:row>469</xdr:row>
      <xdr:rowOff>304800</xdr:rowOff>
    </xdr:from>
    <xdr:ext cx="184731" cy="264560"/>
    <xdr:sp macro="" textlink="">
      <xdr:nvSpPr>
        <xdr:cNvPr id="14" name="TextBox 13">
          <a:extLst>
            <a:ext uri="{FF2B5EF4-FFF2-40B4-BE49-F238E27FC236}">
              <a16:creationId xmlns:a16="http://schemas.microsoft.com/office/drawing/2014/main" id="{3B815B23-9044-4093-B0F0-C1F0818A88F8}"/>
            </a:ext>
          </a:extLst>
        </xdr:cNvPr>
        <xdr:cNvSpPr txBox="1"/>
      </xdr:nvSpPr>
      <xdr:spPr>
        <a:xfrm>
          <a:off x="8032750" y="99587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twoCellAnchor>
    <xdr:from>
      <xdr:col>3</xdr:col>
      <xdr:colOff>76200</xdr:colOff>
      <xdr:row>125</xdr:row>
      <xdr:rowOff>31750</xdr:rowOff>
    </xdr:from>
    <xdr:to>
      <xdr:col>6</xdr:col>
      <xdr:colOff>463550</xdr:colOff>
      <xdr:row>133</xdr:row>
      <xdr:rowOff>3175</xdr:rowOff>
    </xdr:to>
    <xdr:sp macro="" textlink="">
      <xdr:nvSpPr>
        <xdr:cNvPr id="15" name="TextBox 14">
          <a:extLst>
            <a:ext uri="{FF2B5EF4-FFF2-40B4-BE49-F238E27FC236}">
              <a16:creationId xmlns:a16="http://schemas.microsoft.com/office/drawing/2014/main" id="{B00FCE6E-4726-4929-AF14-C25C9F550102}"/>
            </a:ext>
          </a:extLst>
        </xdr:cNvPr>
        <xdr:cNvSpPr txBox="1"/>
      </xdr:nvSpPr>
      <xdr:spPr>
        <a:xfrm>
          <a:off x="4902200" y="18891250"/>
          <a:ext cx="2241550" cy="1495425"/>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Welcome to the</a:t>
          </a:r>
          <a:r>
            <a:rPr lang="en-US" sz="1100" b="1" baseline="0"/>
            <a:t> working price list. The following actions are enabled: </a:t>
          </a:r>
          <a:br>
            <a:rPr lang="en-US" sz="1100" b="1" baseline="0"/>
          </a:br>
          <a:r>
            <a:rPr lang="en-US" sz="1100" b="1" baseline="0"/>
            <a:t>- Update info to the left</a:t>
          </a:r>
        </a:p>
        <a:p>
          <a:r>
            <a:rPr lang="en-US" sz="1100" b="1" baseline="0"/>
            <a:t>- Adjust sales tax</a:t>
          </a:r>
        </a:p>
        <a:p>
          <a:r>
            <a:rPr lang="en-US" sz="1100" b="1" baseline="0"/>
            <a:t>- Update Price Group</a:t>
          </a:r>
        </a:p>
        <a:p>
          <a:r>
            <a:rPr lang="en-US" sz="1100" b="1" baseline="0"/>
            <a:t>- Use Filter</a:t>
          </a:r>
        </a:p>
        <a:p>
          <a:r>
            <a:rPr lang="en-US" sz="1100" b="1" baseline="0"/>
            <a:t>- Enter QTY's</a:t>
          </a:r>
          <a:endParaRPr lang="en-US" sz="1100" b="1"/>
        </a:p>
      </xdr:txBody>
    </xdr:sp>
    <xdr:clientData/>
  </xdr:twoCellAnchor>
  <xdr:twoCellAnchor>
    <xdr:from>
      <xdr:col>0</xdr:col>
      <xdr:colOff>7327</xdr:colOff>
      <xdr:row>55</xdr:row>
      <xdr:rowOff>27847</xdr:rowOff>
    </xdr:from>
    <xdr:to>
      <xdr:col>7</xdr:col>
      <xdr:colOff>801693</xdr:colOff>
      <xdr:row>107</xdr:row>
      <xdr:rowOff>95251</xdr:rowOff>
    </xdr:to>
    <xdr:sp macro="" textlink="">
      <xdr:nvSpPr>
        <xdr:cNvPr id="3" name="TextBox 2">
          <a:extLst>
            <a:ext uri="{FF2B5EF4-FFF2-40B4-BE49-F238E27FC236}">
              <a16:creationId xmlns:a16="http://schemas.microsoft.com/office/drawing/2014/main" id="{5DACE0B2-6072-4C64-BBD6-4B766BC063EE}"/>
            </a:ext>
          </a:extLst>
        </xdr:cNvPr>
        <xdr:cNvSpPr txBox="1"/>
      </xdr:nvSpPr>
      <xdr:spPr>
        <a:xfrm>
          <a:off x="7327" y="10505347"/>
          <a:ext cx="8106635" cy="997340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342900" marR="0" lvl="0" indent="-342900">
            <a:lnSpc>
              <a:spcPct val="107000"/>
            </a:lnSpc>
            <a:spcBef>
              <a:spcPts val="0"/>
            </a:spcBef>
            <a:spcAft>
              <a:spcPts val="800"/>
            </a:spcAft>
            <a:buFont typeface="Symbol" panose="05050102010706020507" pitchFamily="18" charset="2"/>
            <a:buChar char=""/>
          </a:pPr>
          <a:r>
            <a:rPr lang="en-US" sz="1000" kern="100">
              <a:effectLst/>
              <a:latin typeface="Calibri" panose="020F0502020204030204" pitchFamily="34" charset="0"/>
              <a:ea typeface="Calibri" panose="020F0502020204030204" pitchFamily="34" charset="0"/>
              <a:cs typeface="Times New Roman" panose="02020603050405020304" pitchFamily="18" charset="0"/>
            </a:rPr>
            <a:t>Wholesale fireworks pricing has three tiers. Price C is for orders $500-$1000.  Price B is for orders totaling $1001-$2000.  Price A is for orders totaling over $2000. Total order is figured before any taxes or fees.  Equipment and firing systems do not count towards the tiered pricing. Figure your order according to your budget.  For example, if you intend to purchase $1500 worth of fireworks, figure your order using Price B.  </a:t>
          </a:r>
        </a:p>
        <a:p>
          <a:pPr marL="342900" marR="0" lvl="0" indent="-342900">
            <a:lnSpc>
              <a:spcPct val="107000"/>
            </a:lnSpc>
            <a:spcBef>
              <a:spcPts val="0"/>
            </a:spcBef>
            <a:spcAft>
              <a:spcPts val="800"/>
            </a:spcAft>
            <a:buFont typeface="Symbol" panose="05050102010706020507" pitchFamily="18" charset="2"/>
            <a:buChar char=""/>
          </a:pPr>
          <a:r>
            <a:rPr lang="en-US" sz="1000" kern="100">
              <a:effectLst/>
              <a:latin typeface="Calibri" panose="020F0502020204030204" pitchFamily="34" charset="0"/>
              <a:ea typeface="Calibri" panose="020F0502020204030204" pitchFamily="34" charset="0"/>
              <a:cs typeface="Times New Roman" panose="02020603050405020304" pitchFamily="18" charset="0"/>
            </a:rPr>
            <a:t>Quantities</a:t>
          </a:r>
          <a:r>
            <a:rPr lang="en-US" sz="1000" kern="100" baseline="0">
              <a:effectLst/>
              <a:latin typeface="Calibri" panose="020F0502020204030204" pitchFamily="34" charset="0"/>
              <a:ea typeface="Calibri" panose="020F0502020204030204" pitchFamily="34" charset="0"/>
              <a:cs typeface="Times New Roman" panose="02020603050405020304" pitchFamily="18" charset="0"/>
            </a:rPr>
            <a:t> contained in each case is indicated under the packing column on the price list.  Packing shows how many interior units are inside each case.  For example, 4/1 packing shows that there are 4 of one kind of cake inside that case--so you get 4 of the same cakes for the price listed.  Packing 1/1 means there is just one item in that case, 2/1 means there are two of one item, etc.  If the packing shows 1/4, it means that the case contains one each of 4 different kinds of cakes--4 cakes total.  If packing shows 4/4, it means that there are 4 each of 4 different kinds of cakes--for a total of 16 cakes.  Artillery shell packing may show 4/24 which means there are 4 retail boxes inside the case, with 24 shells inside each case for a total of 98 shells.  Some items may break down packing even further, such as firecrackers packed 12/80/16.  In this example, there are 12 bricks of firecrackers in the case.  Each brick contains 80 packs of firecrackers and each pack is made up of 16 firecrackers. </a:t>
          </a:r>
          <a:endParaRPr lang="en-US" sz="1000" kern="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200" b="1" u="sng" kern="100">
              <a:effectLst/>
              <a:latin typeface="Calibri" panose="020F0502020204030204" pitchFamily="34" charset="0"/>
              <a:ea typeface="Calibri" panose="020F0502020204030204" pitchFamily="34" charset="0"/>
              <a:cs typeface="Times New Roman" panose="02020603050405020304" pitchFamily="18" charset="0"/>
            </a:rPr>
            <a:t>Order Pick Up</a:t>
          </a:r>
          <a:endParaRPr lang="en-US" sz="1200" kern="100">
            <a:effectLst/>
            <a:latin typeface="Calibri" panose="020F0502020204030204" pitchFamily="34" charset="0"/>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0"/>
            </a:spcAft>
            <a:buFont typeface="Symbol" panose="05050102010706020507" pitchFamily="18" charset="2"/>
            <a:buChar char=""/>
          </a:pPr>
          <a:r>
            <a:rPr lang="en-US" sz="1000" kern="100">
              <a:effectLst/>
              <a:latin typeface="Calibri" panose="020F0502020204030204" pitchFamily="34" charset="0"/>
              <a:ea typeface="Calibri" panose="020F0502020204030204" pitchFamily="34" charset="0"/>
              <a:cs typeface="Times New Roman" panose="02020603050405020304" pitchFamily="18" charset="0"/>
            </a:rPr>
            <a:t>All orders are pick up only at our SW Wisconsin warehouse.  We are not shipping orders at this time.  The warehouse address for all order picks ups is: 938 Log Town Rd. Mineral Point, WI 53565</a:t>
          </a:r>
          <a:br>
            <a:rPr lang="en-US" sz="1000" kern="100">
              <a:effectLst/>
              <a:latin typeface="Calibri" panose="020F0502020204030204" pitchFamily="34" charset="0"/>
              <a:ea typeface="Calibri" panose="020F0502020204030204" pitchFamily="34" charset="0"/>
              <a:cs typeface="Times New Roman" panose="02020603050405020304" pitchFamily="18" charset="0"/>
            </a:rPr>
          </a:br>
          <a:endParaRPr lang="en-US" sz="1000" kern="100">
            <a:effectLst/>
            <a:latin typeface="Calibri" panose="020F0502020204030204" pitchFamily="34" charset="0"/>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0"/>
            </a:spcAft>
            <a:buFont typeface="Symbol" panose="05050102010706020507" pitchFamily="18" charset="2"/>
            <a:buChar char=""/>
          </a:pPr>
          <a:r>
            <a:rPr lang="en-US" sz="1000" kern="100">
              <a:effectLst/>
              <a:latin typeface="Calibri" panose="020F0502020204030204" pitchFamily="34" charset="0"/>
              <a:ea typeface="Calibri" panose="020F0502020204030204" pitchFamily="34" charset="0"/>
              <a:cs typeface="Times New Roman" panose="02020603050405020304" pitchFamily="18" charset="0"/>
            </a:rPr>
            <a:t>An appointment is required for all wholesale orders.  No drop-ins allowed.  Orders must be confirmed and finalized by Kastner Pyrotechnics before a pick-up date and time can be scheduled.  A minimum of 48 hours notice is required to request a pick-up time, which can take longer during certain times of the year.  More time is always appreciated and may be necessary.  Appointment times can fill up quickly and may not be available every day of the week.  We cannot guarantee availability.  Please plan accordingly.</a:t>
          </a:r>
          <a:br>
            <a:rPr lang="en-US" sz="1000" kern="100">
              <a:effectLst/>
              <a:latin typeface="Calibri" panose="020F0502020204030204" pitchFamily="34" charset="0"/>
              <a:ea typeface="Calibri" panose="020F0502020204030204" pitchFamily="34" charset="0"/>
              <a:cs typeface="Times New Roman" panose="02020603050405020304" pitchFamily="18" charset="0"/>
            </a:rPr>
          </a:br>
          <a:endParaRPr lang="en-US" sz="1000" kern="100">
            <a:effectLst/>
            <a:latin typeface="Calibri" panose="020F0502020204030204" pitchFamily="34" charset="0"/>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800"/>
            </a:spcAft>
            <a:buFont typeface="Symbol" panose="05050102010706020507" pitchFamily="18" charset="2"/>
            <a:buChar char=""/>
          </a:pPr>
          <a:r>
            <a:rPr lang="en-US" sz="1000" kern="100">
              <a:effectLst/>
              <a:latin typeface="Calibri" panose="020F0502020204030204" pitchFamily="34" charset="0"/>
              <a:ea typeface="Calibri" panose="020F0502020204030204" pitchFamily="34" charset="0"/>
              <a:cs typeface="Times New Roman" panose="02020603050405020304" pitchFamily="18" charset="0"/>
            </a:rPr>
            <a:t>Once an order has been finalized and an appointment date and time has been set, Kastner Pyrotechnics will prepare and pull the order so it is ready for pick up.  Once an order has been pulled, any changes to the order or cancellations are subject to a 10% restocking fee.  Restocking fees are separate and are charged in addition to any deposits paid to reserve inventory.   </a:t>
          </a:r>
        </a:p>
        <a:p>
          <a:pPr marL="0" marR="0">
            <a:lnSpc>
              <a:spcPct val="107000"/>
            </a:lnSpc>
            <a:spcBef>
              <a:spcPts val="0"/>
            </a:spcBef>
            <a:spcAft>
              <a:spcPts val="800"/>
            </a:spcAft>
          </a:pPr>
          <a:r>
            <a:rPr lang="en-US" sz="1200" b="1" u="sng" kern="100">
              <a:effectLst/>
              <a:latin typeface="Calibri" panose="020F0502020204030204" pitchFamily="34" charset="0"/>
              <a:ea typeface="Calibri" panose="020F0502020204030204" pitchFamily="34" charset="0"/>
              <a:cs typeface="Times New Roman" panose="02020603050405020304" pitchFamily="18" charset="0"/>
            </a:rPr>
            <a:t>Payment</a:t>
          </a:r>
        </a:p>
        <a:p>
          <a:pPr marL="342900" marR="0" lvl="0" indent="-342900">
            <a:lnSpc>
              <a:spcPct val="107000"/>
            </a:lnSpc>
            <a:spcBef>
              <a:spcPts val="0"/>
            </a:spcBef>
            <a:spcAft>
              <a:spcPts val="0"/>
            </a:spcAft>
            <a:buFont typeface="Symbol" panose="05050102010706020507" pitchFamily="18" charset="2"/>
            <a:buChar char=""/>
          </a:pPr>
          <a:r>
            <a:rPr lang="en-US" sz="1000" kern="100">
              <a:effectLst/>
              <a:latin typeface="Calibri" panose="020F0502020204030204" pitchFamily="34" charset="0"/>
              <a:ea typeface="Calibri" panose="020F0502020204030204" pitchFamily="34" charset="0"/>
              <a:cs typeface="Times New Roman" panose="02020603050405020304" pitchFamily="18" charset="0"/>
            </a:rPr>
            <a:t>Payment is due </a:t>
          </a:r>
          <a:r>
            <a:rPr lang="en-US" sz="1000" b="1" kern="100">
              <a:effectLst/>
              <a:latin typeface="Calibri" panose="020F0502020204030204" pitchFamily="34" charset="0"/>
              <a:ea typeface="Calibri" panose="020F0502020204030204" pitchFamily="34" charset="0"/>
              <a:cs typeface="Times New Roman" panose="02020603050405020304" pitchFamily="18" charset="0"/>
            </a:rPr>
            <a:t>in full</a:t>
          </a:r>
          <a:r>
            <a:rPr lang="en-US" sz="1000" kern="100">
              <a:effectLst/>
              <a:latin typeface="Calibri" panose="020F0502020204030204" pitchFamily="34" charset="0"/>
              <a:ea typeface="Calibri" panose="020F0502020204030204" pitchFamily="34" charset="0"/>
              <a:cs typeface="Times New Roman" panose="02020603050405020304" pitchFamily="18" charset="0"/>
            </a:rPr>
            <a:t> before any product will be released for pick up or shipping.  This also means that your chosen payment type must clear our bank before we can let any product leave our warehouse. </a:t>
          </a:r>
          <a:br>
            <a:rPr lang="en-US" sz="1000" kern="100">
              <a:effectLst/>
              <a:latin typeface="Calibri" panose="020F0502020204030204" pitchFamily="34" charset="0"/>
              <a:ea typeface="Calibri" panose="020F0502020204030204" pitchFamily="34" charset="0"/>
              <a:cs typeface="Times New Roman" panose="02020603050405020304" pitchFamily="18" charset="0"/>
            </a:rPr>
          </a:br>
          <a:endParaRPr lang="en-US" sz="1000" kern="100">
            <a:effectLst/>
            <a:latin typeface="Calibri" panose="020F0502020204030204" pitchFamily="34" charset="0"/>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0"/>
            </a:spcAft>
            <a:buFont typeface="Symbol" panose="05050102010706020507" pitchFamily="18" charset="2"/>
            <a:buChar char=""/>
          </a:pPr>
          <a:r>
            <a:rPr lang="en-US" sz="1000" kern="100">
              <a:effectLst/>
              <a:latin typeface="Calibri" panose="020F0502020204030204" pitchFamily="34" charset="0"/>
              <a:ea typeface="Calibri" panose="020F0502020204030204" pitchFamily="34" charset="0"/>
              <a:cs typeface="Times New Roman" panose="02020603050405020304" pitchFamily="18" charset="0"/>
            </a:rPr>
            <a:t>We accept cash, cashier’s check, money order, wire transfer or credit card (Visa, Mastercard, Discover).  Please note that there is a 3.5% credit card fee for those who choose to pay with credit or debit card.  The owner of the credit/debit card must be present upon pick-up and will be confirmed with a government issued photo ID.  Personal or business checks are only accepted on a pre-approved basis and require advance payment in order to clear the bank.  It can take as long as two weeks from the date that we receive the check to clear the bank. </a:t>
          </a:r>
          <a:br>
            <a:rPr lang="en-US" sz="1000" kern="100">
              <a:effectLst/>
              <a:latin typeface="Calibri" panose="020F0502020204030204" pitchFamily="34" charset="0"/>
              <a:ea typeface="Calibri" panose="020F0502020204030204" pitchFamily="34" charset="0"/>
              <a:cs typeface="Times New Roman" panose="02020603050405020304" pitchFamily="18" charset="0"/>
            </a:rPr>
          </a:br>
          <a:endParaRPr lang="en-US" sz="1000" kern="100">
            <a:effectLst/>
            <a:latin typeface="Calibri" panose="020F0502020204030204" pitchFamily="34" charset="0"/>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0"/>
            </a:spcAft>
            <a:buFont typeface="Symbol" panose="05050102010706020507" pitchFamily="18" charset="2"/>
            <a:buChar char=""/>
          </a:pPr>
          <a:r>
            <a:rPr lang="en-US" sz="1000" kern="100">
              <a:effectLst/>
              <a:latin typeface="Calibri" panose="020F0502020204030204" pitchFamily="34" charset="0"/>
              <a:ea typeface="Calibri" panose="020F0502020204030204" pitchFamily="34" charset="0"/>
              <a:cs typeface="Times New Roman" panose="02020603050405020304" pitchFamily="18" charset="0"/>
            </a:rPr>
            <a:t>The buyer is responsible for any fees associated with their purchase, including, but not limited to any credit card fees, returned check fees, money wire fees, etc.</a:t>
          </a:r>
          <a:br>
            <a:rPr lang="en-US" sz="1000" kern="100">
              <a:effectLst/>
              <a:latin typeface="Calibri" panose="020F0502020204030204" pitchFamily="34" charset="0"/>
              <a:ea typeface="Calibri" panose="020F0502020204030204" pitchFamily="34" charset="0"/>
              <a:cs typeface="Times New Roman" panose="02020603050405020304" pitchFamily="18" charset="0"/>
            </a:rPr>
          </a:br>
          <a:endParaRPr lang="en-US" sz="1000" kern="100">
            <a:effectLst/>
            <a:latin typeface="Calibri" panose="020F0502020204030204" pitchFamily="34" charset="0"/>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0"/>
            </a:spcAft>
            <a:buFont typeface="Symbol" panose="05050102010706020507" pitchFamily="18" charset="2"/>
            <a:buChar char=""/>
          </a:pPr>
          <a:r>
            <a:rPr lang="en-US" sz="1000" kern="100">
              <a:effectLst/>
              <a:latin typeface="Calibri" panose="020F0502020204030204" pitchFamily="34" charset="0"/>
              <a:ea typeface="Calibri" panose="020F0502020204030204" pitchFamily="34" charset="0"/>
              <a:cs typeface="Times New Roman" panose="02020603050405020304" pitchFamily="18" charset="0"/>
            </a:rPr>
            <a:t>Payments can be mailed to our mailing address: Kastner Pyrotechnics LLC, 3036 Snowcap Trl. Madison, WI 53719.  Please notify us of any mailed payments.  We highly recommend using a mail service that provides a tracking number.</a:t>
          </a:r>
          <a:br>
            <a:rPr lang="en-US" sz="1000" kern="100">
              <a:effectLst/>
              <a:latin typeface="Calibri" panose="020F0502020204030204" pitchFamily="34" charset="0"/>
              <a:ea typeface="Calibri" panose="020F0502020204030204" pitchFamily="34" charset="0"/>
              <a:cs typeface="Times New Roman" panose="02020603050405020304" pitchFamily="18" charset="0"/>
            </a:rPr>
          </a:br>
          <a:endParaRPr lang="en-US" sz="1000" kern="100">
            <a:effectLst/>
            <a:latin typeface="Calibri" panose="020F0502020204030204" pitchFamily="34" charset="0"/>
            <a:ea typeface="Calibri" panose="020F0502020204030204" pitchFamily="34" charset="0"/>
            <a:cs typeface="Times New Roman" panose="02020603050405020304" pitchFamily="18" charset="0"/>
          </a:endParaRPr>
        </a:p>
        <a:p>
          <a:r>
            <a:rPr lang="en-US" sz="1000" kern="100">
              <a:effectLst/>
              <a:latin typeface="Calibri" panose="020F0502020204030204" pitchFamily="34" charset="0"/>
              <a:ea typeface="Calibri" panose="020F0502020204030204" pitchFamily="34" charset="0"/>
              <a:cs typeface="Times New Roman" panose="02020603050405020304" pitchFamily="18" charset="0"/>
            </a:rPr>
            <a:t>All orders will be charged 5.5% Wisconsin sales tax.  If you have a reseller’s certificate, you may submit a completed Wisconsin Sales and Use Tax Exemption form.  Please let us know in advance if you plan to submit the form.  We must have the completed form before pick-up and final payment.  We are unable to refund sales tax once it has been charged.</a:t>
          </a:r>
          <a:br>
            <a:rPr lang="en-US" sz="1000" kern="100">
              <a:effectLst/>
              <a:latin typeface="Calibri" panose="020F0502020204030204" pitchFamily="34" charset="0"/>
              <a:ea typeface="Calibri" panose="020F0502020204030204" pitchFamily="34" charset="0"/>
              <a:cs typeface="Times New Roman" panose="02020603050405020304" pitchFamily="18" charset="0"/>
            </a:rPr>
          </a:br>
          <a:br>
            <a:rPr lang="en-US" sz="1000" kern="100">
              <a:effectLst/>
              <a:latin typeface="Calibri" panose="020F0502020204030204" pitchFamily="34" charset="0"/>
              <a:ea typeface="Calibri" panose="020F0502020204030204" pitchFamily="34" charset="0"/>
              <a:cs typeface="Times New Roman" panose="02020603050405020304" pitchFamily="18" charset="0"/>
            </a:rPr>
          </a:br>
          <a:r>
            <a:rPr lang="en-US" sz="1100" b="1" u="sng">
              <a:solidFill>
                <a:schemeClr val="dk1"/>
              </a:solidFill>
              <a:effectLst/>
              <a:latin typeface="+mn-lt"/>
              <a:ea typeface="+mn-ea"/>
              <a:cs typeface="+mn-cs"/>
            </a:rPr>
            <a:t>Buyer’s Responsibility of Safe Use and Compliance With Laws</a:t>
          </a:r>
          <a:endParaRPr lang="en-US" sz="1100">
            <a:solidFill>
              <a:schemeClr val="dk1"/>
            </a:solidFill>
            <a:effectLst/>
            <a:latin typeface="+mn-lt"/>
            <a:ea typeface="+mn-ea"/>
            <a:cs typeface="+mn-cs"/>
          </a:endParaRPr>
        </a:p>
        <a:p>
          <a:pPr lvl="0"/>
          <a:endParaRPr lang="en-US" sz="1100">
            <a:solidFill>
              <a:schemeClr val="dk1"/>
            </a:solidFill>
            <a:effectLst/>
            <a:latin typeface="+mn-lt"/>
            <a:ea typeface="+mn-ea"/>
            <a:cs typeface="+mn-cs"/>
          </a:endParaRPr>
        </a:p>
        <a:p>
          <a:pPr marL="342900" marR="0" lvl="0" indent="-342900" defTabSz="914400" eaLnBrk="1" fontAlgn="auto" latinLnBrk="0" hangingPunct="1">
            <a:lnSpc>
              <a:spcPct val="107000"/>
            </a:lnSpc>
            <a:spcBef>
              <a:spcPts val="0"/>
            </a:spcBef>
            <a:spcAft>
              <a:spcPts val="0"/>
            </a:spcAft>
            <a:buClrTx/>
            <a:buSzTx/>
            <a:buFont typeface="Symbol" panose="05050102010706020507" pitchFamily="18" charset="2"/>
            <a:buChar char=""/>
            <a:tabLst/>
            <a:defRPr/>
          </a:pPr>
          <a:r>
            <a:rPr lang="en-US" sz="1100">
              <a:solidFill>
                <a:schemeClr val="dk1"/>
              </a:solidFill>
              <a:effectLst/>
              <a:latin typeface="+mn-lt"/>
              <a:ea typeface="+mn-ea"/>
              <a:cs typeface="+mn-cs"/>
            </a:rPr>
            <a:t>The buyer understands that all fireworks are considered hazardous materials and assumes all risks regarding their use, transportation, and storage and is solely responsible for their safe use.</a:t>
          </a:r>
          <a:endParaRPr lang="en-US" sz="1000">
            <a:effectLst/>
          </a:endParaRPr>
        </a:p>
        <a:p>
          <a:pPr marL="342900" marR="0" lvl="0" indent="-342900">
            <a:lnSpc>
              <a:spcPct val="107000"/>
            </a:lnSpc>
            <a:spcBef>
              <a:spcPts val="0"/>
            </a:spcBef>
            <a:spcAft>
              <a:spcPts val="0"/>
            </a:spcAft>
            <a:buFont typeface="Symbol" panose="05050102010706020507" pitchFamily="18" charset="2"/>
            <a:buChar char=""/>
          </a:pPr>
          <a:endParaRPr lang="en-US" sz="1000" kern="100">
            <a:effectLst/>
            <a:latin typeface="Calibri" panose="020F0502020204030204" pitchFamily="34" charset="0"/>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0"/>
            </a:spcAft>
            <a:buFont typeface="Symbol" panose="05050102010706020507" pitchFamily="18" charset="2"/>
            <a:buChar char=""/>
          </a:pPr>
          <a:r>
            <a:rPr lang="en-US" sz="1000" kern="100">
              <a:effectLst/>
              <a:latin typeface="Calibri" panose="020F0502020204030204" pitchFamily="34" charset="0"/>
              <a:ea typeface="Calibri" panose="020F0502020204030204" pitchFamily="34" charset="0"/>
              <a:cs typeface="Times New Roman" panose="02020603050405020304" pitchFamily="18" charset="0"/>
            </a:rPr>
            <a:t>The buyer is solely responsible for obtaining information on &amp; complying with laws and/or ordinances in area of destination where the fireworks used/stored. Buyer is responsible for obtaining permits and/or licenses, state and/or local, required for the possession, transportation, storage, sale and/or use of fireworks in the buyer's state, county, city and/or other municipality. </a:t>
          </a:r>
          <a:br>
            <a:rPr lang="en-US" sz="1000" kern="100">
              <a:effectLst/>
              <a:latin typeface="Calibri" panose="020F0502020204030204" pitchFamily="34" charset="0"/>
              <a:ea typeface="Calibri" panose="020F0502020204030204" pitchFamily="34" charset="0"/>
              <a:cs typeface="Times New Roman" panose="02020603050405020304" pitchFamily="18" charset="0"/>
            </a:rPr>
          </a:br>
          <a:endParaRPr lang="en-US" sz="1000" kern="100">
            <a:effectLst/>
            <a:latin typeface="Calibri" panose="020F0502020204030204" pitchFamily="34" charset="0"/>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0"/>
            </a:spcAft>
            <a:buFont typeface="Symbol" panose="05050102010706020507" pitchFamily="18" charset="2"/>
            <a:buChar char=""/>
          </a:pPr>
          <a:r>
            <a:rPr lang="en-US" sz="1000" kern="100">
              <a:effectLst/>
              <a:latin typeface="Calibri" panose="020F0502020204030204" pitchFamily="34" charset="0"/>
              <a:ea typeface="Calibri" panose="020F0502020204030204" pitchFamily="34" charset="0"/>
              <a:cs typeface="Times New Roman" panose="02020603050405020304" pitchFamily="18" charset="0"/>
            </a:rPr>
            <a:t>All products are sold by Kastner Pyrotechnics on the representation of the buyer that the merchandise will be used strictly in accordance with the laws of the state, county, and city of destination.</a:t>
          </a:r>
          <a:br>
            <a:rPr lang="en-US" sz="1000" kern="100">
              <a:effectLst/>
              <a:latin typeface="Calibri" panose="020F0502020204030204" pitchFamily="34" charset="0"/>
              <a:ea typeface="Calibri" panose="020F0502020204030204" pitchFamily="34" charset="0"/>
              <a:cs typeface="Times New Roman" panose="02020603050405020304" pitchFamily="18" charset="0"/>
            </a:rPr>
          </a:br>
          <a:endParaRPr lang="en-US" sz="1000" kern="100">
            <a:effectLst/>
            <a:latin typeface="Calibri" panose="020F0502020204030204" pitchFamily="34" charset="0"/>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800"/>
            </a:spcAft>
            <a:buFont typeface="Symbol" panose="05050102010706020507" pitchFamily="18" charset="2"/>
            <a:buChar char=""/>
          </a:pPr>
          <a:r>
            <a:rPr lang="en-US" sz="1000" kern="100">
              <a:effectLst/>
              <a:latin typeface="Calibri" panose="020F0502020204030204" pitchFamily="34" charset="0"/>
              <a:ea typeface="Calibri" panose="020F0502020204030204" pitchFamily="34" charset="0"/>
              <a:cs typeface="Times New Roman" panose="02020603050405020304" pitchFamily="18" charset="0"/>
            </a:rPr>
            <a:t>This merchandise is sold upon the condition that the seller, and all other affiliates, agents, employees, and representatives shall not be liable in any civil action for any accident, injury, incident, or losses of any kind occasioned during the transportation, handling, possession, sale, storage, or use of this merchandise.  </a:t>
          </a:r>
          <a:br>
            <a:rPr lang="en-US" sz="1000" kern="100">
              <a:effectLst/>
              <a:latin typeface="Calibri" panose="020F0502020204030204" pitchFamily="34" charset="0"/>
              <a:ea typeface="Calibri" panose="020F0502020204030204" pitchFamily="34" charset="0"/>
              <a:cs typeface="Times New Roman" panose="02020603050405020304" pitchFamily="18" charset="0"/>
            </a:rPr>
          </a:br>
          <a:endParaRPr lang="en-US" sz="1000" kern="100">
            <a:effectLst/>
            <a:latin typeface="Calibri" panose="020F0502020204030204" pitchFamily="34" charset="0"/>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800"/>
            </a:spcAft>
            <a:buFont typeface="Symbol" panose="05050102010706020507" pitchFamily="18" charset="2"/>
            <a:buChar char=""/>
          </a:pPr>
          <a:endParaRPr lang="en-US" sz="1000" kern="100">
            <a:effectLst/>
            <a:latin typeface="Calibri" panose="020F0502020204030204" pitchFamily="34" charset="0"/>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800"/>
            </a:spcAft>
            <a:buFont typeface="Symbol" panose="05050102010706020507" pitchFamily="18" charset="2"/>
            <a:buChar char=""/>
          </a:pPr>
          <a:endParaRPr lang="en-US" sz="1000" kern="100">
            <a:effectLst/>
            <a:latin typeface="Calibri" panose="020F0502020204030204" pitchFamily="34" charset="0"/>
            <a:ea typeface="Calibri" panose="020F0502020204030204" pitchFamily="34" charset="0"/>
            <a:cs typeface="Times New Roman" panose="02020603050405020304" pitchFamily="18" charset="0"/>
          </a:endParaRPr>
        </a:p>
        <a:p>
          <a:endParaRPr lang="en-US" sz="1000"/>
        </a:p>
      </xdr:txBody>
    </xdr:sp>
    <xdr:clientData/>
  </xdr:twoCellAnchor>
  <xdr:twoCellAnchor>
    <xdr:from>
      <xdr:col>0</xdr:col>
      <xdr:colOff>0</xdr:colOff>
      <xdr:row>107</xdr:row>
      <xdr:rowOff>4404</xdr:rowOff>
    </xdr:from>
    <xdr:to>
      <xdr:col>7</xdr:col>
      <xdr:colOff>794366</xdr:colOff>
      <xdr:row>122</xdr:row>
      <xdr:rowOff>7327</xdr:rowOff>
    </xdr:to>
    <xdr:sp macro="" textlink="">
      <xdr:nvSpPr>
        <xdr:cNvPr id="4" name="TextBox 3">
          <a:extLst>
            <a:ext uri="{FF2B5EF4-FFF2-40B4-BE49-F238E27FC236}">
              <a16:creationId xmlns:a16="http://schemas.microsoft.com/office/drawing/2014/main" id="{06663A61-8611-4ADA-94DF-D303A2047646}"/>
            </a:ext>
          </a:extLst>
        </xdr:cNvPr>
        <xdr:cNvSpPr txBox="1"/>
      </xdr:nvSpPr>
      <xdr:spPr>
        <a:xfrm>
          <a:off x="0" y="20387904"/>
          <a:ext cx="8106635" cy="286042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a:lnSpc>
              <a:spcPct val="107000"/>
            </a:lnSpc>
            <a:spcBef>
              <a:spcPts val="0"/>
            </a:spcBef>
            <a:spcAft>
              <a:spcPts val="800"/>
            </a:spcAft>
          </a:pPr>
          <a:r>
            <a:rPr lang="en-US" sz="1200" b="1" u="sng" kern="100">
              <a:effectLst/>
              <a:latin typeface="Calibri" panose="020F0502020204030204" pitchFamily="34" charset="0"/>
              <a:ea typeface="Calibri" panose="020F0502020204030204" pitchFamily="34" charset="0"/>
              <a:cs typeface="Times New Roman" panose="02020603050405020304" pitchFamily="18" charset="0"/>
            </a:rPr>
            <a:t>TO PLACE AN ORDER</a:t>
          </a:r>
          <a:br>
            <a:rPr lang="en-US" sz="1000" kern="100">
              <a:effectLst/>
              <a:latin typeface="Calibri" panose="020F0502020204030204" pitchFamily="34" charset="0"/>
              <a:ea typeface="Calibri" panose="020F0502020204030204" pitchFamily="34" charset="0"/>
              <a:cs typeface="Times New Roman" panose="02020603050405020304" pitchFamily="18" charset="0"/>
            </a:rPr>
          </a:br>
          <a:br>
            <a:rPr lang="en-US" sz="1000" kern="100">
              <a:effectLst/>
              <a:latin typeface="Calibri" panose="020F0502020204030204" pitchFamily="34" charset="0"/>
              <a:ea typeface="Calibri" panose="020F0502020204030204" pitchFamily="34" charset="0"/>
              <a:cs typeface="Times New Roman" panose="02020603050405020304" pitchFamily="18" charset="0"/>
            </a:rPr>
          </a:br>
          <a:r>
            <a:rPr lang="en-US" sz="1000" kern="100">
              <a:effectLst/>
              <a:latin typeface="Calibri" panose="020F0502020204030204" pitchFamily="34" charset="0"/>
              <a:ea typeface="Calibri" panose="020F0502020204030204" pitchFamily="34" charset="0"/>
              <a:cs typeface="Times New Roman" panose="02020603050405020304" pitchFamily="18" charset="0"/>
            </a:rPr>
            <a:t>Email is our preferred method of taking orders. There is an excel order document available on our website which will save you and us lots of time.  Fill in your desired quantiles of each item, save the file, and email it to us at: </a:t>
          </a:r>
          <a:r>
            <a:rPr lang="en-US" sz="1000" u="sng" kern="100">
              <a:solidFill>
                <a:srgbClr val="0563C1"/>
              </a:solidFill>
              <a:effectLst/>
              <a:latin typeface="Calibri" panose="020F0502020204030204" pitchFamily="34" charset="0"/>
              <a:ea typeface="Calibri" panose="020F0502020204030204" pitchFamily="34" charset="0"/>
              <a:cs typeface="Times New Roman" panose="02020603050405020304" pitchFamily="18" charset="0"/>
              <a:hlinkClick xmlns:r="http://schemas.openxmlformats.org/officeDocument/2006/relationships" r:id="">
                <a:extLst>
                  <a:ext uri="{A12FA001-AC4F-418D-AE19-62706E023703}">
                    <ahyp:hlinkClr xmlns:ahyp="http://schemas.microsoft.com/office/drawing/2018/hyperlinkcolor" val="tx"/>
                  </a:ext>
                </a:extLst>
              </a:hlinkClick>
            </a:rPr>
            <a:t>Jessica@KastnerFireworks.com</a:t>
          </a:r>
          <a:r>
            <a:rPr lang="en-US" sz="1000" kern="100">
              <a:effectLst/>
              <a:latin typeface="Calibri" panose="020F0502020204030204" pitchFamily="34" charset="0"/>
              <a:ea typeface="Calibri" panose="020F0502020204030204" pitchFamily="34" charset="0"/>
              <a:cs typeface="Times New Roman" panose="02020603050405020304" pitchFamily="18" charset="0"/>
            </a:rPr>
            <a:t>  You may also type your order into an email as well.</a:t>
          </a:r>
        </a:p>
        <a:p>
          <a:pPr marL="0" marR="0">
            <a:lnSpc>
              <a:spcPct val="107000"/>
            </a:lnSpc>
            <a:spcBef>
              <a:spcPts val="0"/>
            </a:spcBef>
            <a:spcAft>
              <a:spcPts val="800"/>
            </a:spcAft>
          </a:pPr>
          <a:r>
            <a:rPr lang="en-US" sz="1000" kern="100">
              <a:effectLst/>
              <a:latin typeface="Calibri" panose="020F0502020204030204" pitchFamily="34" charset="0"/>
              <a:ea typeface="Calibri" panose="020F0502020204030204" pitchFamily="34" charset="0"/>
              <a:cs typeface="Times New Roman" panose="02020603050405020304" pitchFamily="18" charset="0"/>
            </a:rPr>
            <a:t>You may call in your order: 608-553-3377.  We do not accept orders via voicemail.</a:t>
          </a:r>
        </a:p>
        <a:p>
          <a:pPr marL="0" marR="0">
            <a:lnSpc>
              <a:spcPct val="107000"/>
            </a:lnSpc>
            <a:spcBef>
              <a:spcPts val="0"/>
            </a:spcBef>
            <a:spcAft>
              <a:spcPts val="800"/>
            </a:spcAft>
          </a:pPr>
          <a:r>
            <a:rPr lang="en-US" sz="1000" b="1" kern="100">
              <a:effectLst/>
              <a:latin typeface="Calibri" panose="020F0502020204030204" pitchFamily="34" charset="0"/>
              <a:ea typeface="Calibri" panose="020F0502020204030204" pitchFamily="34" charset="0"/>
              <a:cs typeface="Times New Roman" panose="02020603050405020304" pitchFamily="18" charset="0"/>
            </a:rPr>
            <a:t>All orders must include:</a:t>
          </a:r>
          <a:endParaRPr lang="en-US" sz="1000" kern="100">
            <a:effectLst/>
            <a:latin typeface="Calibri" panose="020F0502020204030204" pitchFamily="34" charset="0"/>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0"/>
            </a:spcAft>
            <a:buFont typeface="+mj-lt"/>
            <a:buAutoNum type="arabicPeriod"/>
          </a:pPr>
          <a:r>
            <a:rPr lang="en-US" sz="1000" kern="100">
              <a:effectLst/>
              <a:latin typeface="Calibri" panose="020F0502020204030204" pitchFamily="34" charset="0"/>
              <a:ea typeface="Calibri" panose="020F0502020204030204" pitchFamily="34" charset="0"/>
              <a:cs typeface="Times New Roman" panose="02020603050405020304" pitchFamily="18" charset="0"/>
            </a:rPr>
            <a:t>The buyer’s full name, address and phone number.</a:t>
          </a:r>
        </a:p>
        <a:p>
          <a:pPr marL="342900" marR="0" lvl="0" indent="-342900">
            <a:lnSpc>
              <a:spcPct val="107000"/>
            </a:lnSpc>
            <a:spcBef>
              <a:spcPts val="0"/>
            </a:spcBef>
            <a:spcAft>
              <a:spcPts val="0"/>
            </a:spcAft>
            <a:buFont typeface="+mj-lt"/>
            <a:buAutoNum type="arabicPeriod"/>
          </a:pPr>
          <a:r>
            <a:rPr lang="en-US" sz="1000" kern="100">
              <a:effectLst/>
              <a:latin typeface="Calibri" panose="020F0502020204030204" pitchFamily="34" charset="0"/>
              <a:ea typeface="Calibri" panose="020F0502020204030204" pitchFamily="34" charset="0"/>
              <a:cs typeface="Times New Roman" panose="02020603050405020304" pitchFamily="18" charset="0"/>
            </a:rPr>
            <a:t>Product name and item number</a:t>
          </a:r>
        </a:p>
        <a:p>
          <a:pPr marL="342900" marR="0" lvl="0" indent="-342900">
            <a:lnSpc>
              <a:spcPct val="107000"/>
            </a:lnSpc>
            <a:spcBef>
              <a:spcPts val="0"/>
            </a:spcBef>
            <a:spcAft>
              <a:spcPts val="0"/>
            </a:spcAft>
            <a:buFont typeface="+mj-lt"/>
            <a:buAutoNum type="arabicPeriod"/>
          </a:pPr>
          <a:r>
            <a:rPr lang="en-US" sz="1000" kern="100">
              <a:effectLst/>
              <a:latin typeface="Calibri" panose="020F0502020204030204" pitchFamily="34" charset="0"/>
              <a:ea typeface="Calibri" panose="020F0502020204030204" pitchFamily="34" charset="0"/>
              <a:cs typeface="Times New Roman" panose="02020603050405020304" pitchFamily="18" charset="0"/>
            </a:rPr>
            <a:t>Desired quantities of each item</a:t>
          </a:r>
        </a:p>
        <a:p>
          <a:pPr marL="342900" marR="0" lvl="0" indent="-342900">
            <a:lnSpc>
              <a:spcPct val="107000"/>
            </a:lnSpc>
            <a:spcBef>
              <a:spcPts val="0"/>
            </a:spcBef>
            <a:spcAft>
              <a:spcPts val="0"/>
            </a:spcAft>
            <a:buFont typeface="+mj-lt"/>
            <a:buAutoNum type="arabicPeriod"/>
          </a:pPr>
          <a:r>
            <a:rPr lang="en-US" sz="1000" kern="100">
              <a:effectLst/>
              <a:latin typeface="Calibri" panose="020F0502020204030204" pitchFamily="34" charset="0"/>
              <a:ea typeface="Calibri" panose="020F0502020204030204" pitchFamily="34" charset="0"/>
              <a:cs typeface="Times New Roman" panose="02020603050405020304" pitchFamily="18" charset="0"/>
            </a:rPr>
            <a:t>Preferred pick-up date/time, if known. (We will set a pick-up date/time once the order is finalized, but a rough date idea helps us to plan our schedule.)</a:t>
          </a:r>
        </a:p>
        <a:p>
          <a:pPr marL="342900" marR="0" lvl="0" indent="-342900">
            <a:lnSpc>
              <a:spcPct val="107000"/>
            </a:lnSpc>
            <a:spcBef>
              <a:spcPts val="0"/>
            </a:spcBef>
            <a:spcAft>
              <a:spcPts val="800"/>
            </a:spcAft>
            <a:buFont typeface="+mj-lt"/>
            <a:buAutoNum type="arabicPeriod"/>
          </a:pPr>
          <a:r>
            <a:rPr lang="en-US" sz="1000" kern="100">
              <a:effectLst/>
              <a:latin typeface="Calibri" panose="020F0502020204030204" pitchFamily="34" charset="0"/>
              <a:ea typeface="Calibri" panose="020F0502020204030204" pitchFamily="34" charset="0"/>
              <a:cs typeface="Times New Roman" panose="02020603050405020304" pitchFamily="18" charset="0"/>
            </a:rPr>
            <a:t>The intended method of payment: cash, cashier’s check, money order wire transfer or credit card. </a:t>
          </a:r>
        </a:p>
        <a:p>
          <a:pPr marL="0" marR="0">
            <a:lnSpc>
              <a:spcPct val="107000"/>
            </a:lnSpc>
            <a:spcBef>
              <a:spcPts val="0"/>
            </a:spcBef>
            <a:spcAft>
              <a:spcPts val="800"/>
            </a:spcAft>
          </a:pPr>
          <a:r>
            <a:rPr lang="en-US" sz="1000" kern="100">
              <a:effectLst/>
              <a:latin typeface="Calibri" panose="020F0502020204030204" pitchFamily="34" charset="0"/>
              <a:ea typeface="Calibri" panose="020F0502020204030204" pitchFamily="34" charset="0"/>
              <a:cs typeface="Times New Roman" panose="02020603050405020304" pitchFamily="18" charset="0"/>
            </a:rPr>
            <a:t>Order early for the best selection.  Popular items will sell out.  Inventory arrives throughout the year and</a:t>
          </a:r>
          <a:r>
            <a:rPr lang="en-US" sz="1000" kern="100" baseline="0">
              <a:effectLst/>
              <a:latin typeface="Calibri" panose="020F0502020204030204" pitchFamily="34" charset="0"/>
              <a:ea typeface="Calibri" panose="020F0502020204030204" pitchFamily="34" charset="0"/>
              <a:cs typeface="Times New Roman" panose="02020603050405020304" pitchFamily="18" charset="0"/>
            </a:rPr>
            <a:t> </a:t>
          </a:r>
          <a:r>
            <a:rPr lang="en-US" sz="1000" kern="100">
              <a:effectLst/>
              <a:latin typeface="Calibri" panose="020F0502020204030204" pitchFamily="34" charset="0"/>
              <a:ea typeface="Calibri" panose="020F0502020204030204" pitchFamily="34" charset="0"/>
              <a:cs typeface="Times New Roman" panose="02020603050405020304" pitchFamily="18" charset="0"/>
            </a:rPr>
            <a:t>availability and can change quickly.</a:t>
          </a:r>
          <a:r>
            <a:rPr lang="en-US" sz="1000" kern="100" baseline="0">
              <a:effectLst/>
              <a:latin typeface="Calibri" panose="020F0502020204030204" pitchFamily="34" charset="0"/>
              <a:ea typeface="Calibri" panose="020F0502020204030204" pitchFamily="34" charset="0"/>
              <a:cs typeface="Times New Roman" panose="02020603050405020304" pitchFamily="18" charset="0"/>
            </a:rPr>
            <a:t>  We request that all orders are picked up within 30 days of the order date.</a:t>
          </a:r>
          <a:endParaRPr lang="en-US" sz="1000" kern="100">
            <a:effectLst/>
            <a:latin typeface="Calibri" panose="020F0502020204030204" pitchFamily="34" charset="0"/>
            <a:ea typeface="Calibri" panose="020F0502020204030204" pitchFamily="34" charset="0"/>
            <a:cs typeface="Times New Roman" panose="02020603050405020304" pitchFamily="18" charset="0"/>
          </a:endParaRPr>
        </a:p>
        <a:p>
          <a:endParaRPr lang="en-US" sz="10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5A454F-E305-4DF0-969C-357779D4A4A3}">
  <sheetPr codeName="Sheet3">
    <pageSetUpPr fitToPage="1"/>
  </sheetPr>
  <dimension ref="A1:J640"/>
  <sheetViews>
    <sheetView tabSelected="1" zoomScale="110" zoomScaleNormal="110" zoomScaleSheetLayoutView="130" zoomScalePageLayoutView="120" workbookViewId="0"/>
  </sheetViews>
  <sheetFormatPr defaultColWidth="4.7109375" defaultRowHeight="15"/>
  <cols>
    <col min="1" max="1" width="5" style="31" customWidth="1"/>
    <col min="2" max="2" width="14.42578125" style="3" customWidth="1"/>
    <col min="3" max="3" width="52.85546875" style="10" customWidth="1"/>
    <col min="4" max="4" width="10.85546875" style="3" customWidth="1"/>
    <col min="5" max="5" width="9.7109375" style="15" customWidth="1"/>
    <col min="6" max="6" width="9.85546875" style="15" customWidth="1"/>
    <col min="7" max="7" width="9.7109375" style="15" customWidth="1"/>
    <col min="8" max="8" width="12.42578125" style="5" customWidth="1"/>
    <col min="9" max="9" width="8" style="22" customWidth="1"/>
    <col min="10" max="10" width="20.140625" style="2" customWidth="1"/>
  </cols>
  <sheetData>
    <row r="1" spans="5:10">
      <c r="E1" s="51"/>
      <c r="F1" s="51"/>
      <c r="G1" s="51"/>
      <c r="H1" s="50"/>
      <c r="I1" s="45"/>
      <c r="J1" s="46"/>
    </row>
    <row r="2" spans="5:10">
      <c r="E2" s="44"/>
      <c r="F2" s="44"/>
      <c r="G2" s="44"/>
      <c r="I2" s="45"/>
      <c r="J2" s="46"/>
    </row>
    <row r="3" spans="5:10">
      <c r="E3" s="44"/>
      <c r="F3" s="44"/>
      <c r="G3" s="44"/>
      <c r="I3" s="45"/>
      <c r="J3" s="46"/>
    </row>
    <row r="4" spans="5:10">
      <c r="E4" s="44"/>
      <c r="F4" s="44"/>
      <c r="G4" s="44"/>
      <c r="I4" s="45"/>
      <c r="J4" s="46"/>
    </row>
    <row r="5" spans="5:10">
      <c r="E5" s="44"/>
      <c r="F5" s="44"/>
      <c r="G5" s="44"/>
      <c r="I5" s="45"/>
      <c r="J5" s="46"/>
    </row>
    <row r="6" spans="5:10">
      <c r="E6" s="44"/>
      <c r="F6" s="44"/>
      <c r="G6" s="44"/>
      <c r="I6" s="45"/>
      <c r="J6" s="46"/>
    </row>
    <row r="7" spans="5:10">
      <c r="E7" s="44"/>
      <c r="F7" s="44"/>
      <c r="G7" s="44"/>
      <c r="I7" s="45"/>
      <c r="J7" s="46"/>
    </row>
    <row r="8" spans="5:10">
      <c r="E8" s="44"/>
      <c r="F8" s="44"/>
      <c r="G8" s="44"/>
      <c r="I8" s="45"/>
      <c r="J8" s="46"/>
    </row>
    <row r="9" spans="5:10">
      <c r="E9" s="44"/>
      <c r="F9" s="44"/>
      <c r="G9" s="44"/>
      <c r="I9" s="45"/>
      <c r="J9" s="46"/>
    </row>
    <row r="10" spans="5:10">
      <c r="E10" s="44"/>
      <c r="F10" s="44"/>
      <c r="G10" s="44"/>
      <c r="I10" s="45"/>
      <c r="J10" s="46"/>
    </row>
    <row r="11" spans="5:10">
      <c r="E11" s="44"/>
      <c r="F11" s="44"/>
      <c r="G11" s="44"/>
      <c r="I11" s="45"/>
      <c r="J11" s="46"/>
    </row>
    <row r="12" spans="5:10">
      <c r="E12" s="44"/>
      <c r="F12" s="44"/>
      <c r="G12" s="44"/>
      <c r="I12" s="45"/>
      <c r="J12" s="46"/>
    </row>
    <row r="13" spans="5:10">
      <c r="E13" s="44"/>
      <c r="F13" s="44"/>
      <c r="G13" s="44"/>
      <c r="I13" s="45"/>
      <c r="J13" s="46"/>
    </row>
    <row r="14" spans="5:10">
      <c r="E14" s="44"/>
      <c r="F14" s="44"/>
      <c r="G14" s="44"/>
      <c r="I14" s="45"/>
      <c r="J14" s="46"/>
    </row>
    <row r="15" spans="5:10">
      <c r="E15" s="44"/>
      <c r="F15" s="44"/>
      <c r="G15" s="44"/>
      <c r="I15" s="45"/>
      <c r="J15" s="46"/>
    </row>
    <row r="16" spans="5:10">
      <c r="E16" s="44"/>
      <c r="F16" s="44"/>
      <c r="G16" s="44"/>
      <c r="I16" s="45"/>
      <c r="J16" s="46"/>
    </row>
    <row r="17" spans="5:10">
      <c r="E17" s="44"/>
      <c r="F17" s="44"/>
      <c r="G17" s="44"/>
      <c r="I17" s="45"/>
      <c r="J17" s="46"/>
    </row>
    <row r="18" spans="5:10">
      <c r="E18" s="44"/>
      <c r="F18" s="44"/>
      <c r="G18" s="44"/>
      <c r="I18" s="45"/>
      <c r="J18" s="46"/>
    </row>
    <row r="19" spans="5:10">
      <c r="E19" s="44"/>
      <c r="F19" s="44"/>
      <c r="G19" s="44"/>
      <c r="I19" s="45"/>
      <c r="J19" s="46"/>
    </row>
    <row r="20" spans="5:10">
      <c r="E20" s="44"/>
      <c r="F20" s="44"/>
      <c r="G20" s="44"/>
      <c r="I20" s="45"/>
      <c r="J20" s="46"/>
    </row>
    <row r="21" spans="5:10">
      <c r="E21" s="44"/>
      <c r="F21" s="44"/>
      <c r="G21" s="44"/>
      <c r="I21" s="45"/>
      <c r="J21" s="46"/>
    </row>
    <row r="22" spans="5:10">
      <c r="E22" s="44"/>
      <c r="F22" s="44"/>
      <c r="G22" s="44"/>
      <c r="I22" s="45"/>
      <c r="J22" s="46"/>
    </row>
    <row r="23" spans="5:10">
      <c r="E23" s="44"/>
      <c r="F23" s="44"/>
      <c r="G23" s="44"/>
      <c r="I23" s="45"/>
      <c r="J23" s="46"/>
    </row>
    <row r="24" spans="5:10">
      <c r="E24" s="44"/>
      <c r="F24" s="44"/>
      <c r="G24" s="44"/>
      <c r="I24" s="45"/>
      <c r="J24" s="46"/>
    </row>
    <row r="25" spans="5:10">
      <c r="E25" s="44"/>
      <c r="F25" s="44"/>
      <c r="G25" s="44"/>
      <c r="I25" s="45"/>
      <c r="J25" s="46"/>
    </row>
    <row r="26" spans="5:10">
      <c r="E26" s="44"/>
      <c r="F26" s="44"/>
      <c r="G26" s="44"/>
      <c r="I26" s="45"/>
      <c r="J26" s="46"/>
    </row>
    <row r="27" spans="5:10">
      <c r="E27" s="44"/>
      <c r="F27" s="44"/>
      <c r="G27" s="44"/>
      <c r="I27" s="45"/>
      <c r="J27" s="46"/>
    </row>
    <row r="28" spans="5:10">
      <c r="E28" s="44"/>
      <c r="F28" s="44"/>
      <c r="G28" s="44"/>
      <c r="I28" s="45"/>
      <c r="J28" s="46"/>
    </row>
    <row r="29" spans="5:10">
      <c r="E29" s="44"/>
      <c r="F29" s="44"/>
      <c r="G29" s="44"/>
      <c r="I29" s="45"/>
      <c r="J29" s="46"/>
    </row>
    <row r="30" spans="5:10">
      <c r="E30" s="44"/>
      <c r="F30" s="44"/>
      <c r="G30" s="44"/>
      <c r="I30" s="45"/>
      <c r="J30" s="46"/>
    </row>
    <row r="31" spans="5:10">
      <c r="E31" s="44"/>
      <c r="F31" s="44"/>
      <c r="G31" s="44"/>
      <c r="I31" s="45"/>
      <c r="J31" s="46"/>
    </row>
    <row r="32" spans="5:10">
      <c r="E32" s="44"/>
      <c r="F32" s="44"/>
      <c r="G32" s="44"/>
      <c r="I32" s="45"/>
      <c r="J32" s="46"/>
    </row>
    <row r="33" spans="5:10">
      <c r="E33" s="44"/>
      <c r="F33" s="44"/>
      <c r="G33" s="44"/>
      <c r="I33" s="45"/>
      <c r="J33" s="46"/>
    </row>
    <row r="34" spans="5:10">
      <c r="E34" s="44"/>
      <c r="F34" s="44"/>
      <c r="G34" s="44"/>
      <c r="I34" s="45"/>
      <c r="J34" s="46"/>
    </row>
    <row r="35" spans="5:10">
      <c r="E35" s="44"/>
      <c r="F35" s="44"/>
      <c r="G35" s="44"/>
      <c r="I35" s="45"/>
      <c r="J35" s="46"/>
    </row>
    <row r="36" spans="5:10">
      <c r="E36" s="44"/>
      <c r="F36" s="44"/>
      <c r="G36" s="44"/>
      <c r="I36" s="45"/>
      <c r="J36" s="46"/>
    </row>
    <row r="37" spans="5:10">
      <c r="E37" s="44"/>
      <c r="F37" s="44"/>
      <c r="G37" s="44"/>
      <c r="I37" s="45"/>
      <c r="J37" s="46"/>
    </row>
    <row r="38" spans="5:10">
      <c r="E38" s="44"/>
      <c r="F38" s="44"/>
      <c r="G38" s="44"/>
      <c r="I38" s="45"/>
      <c r="J38" s="46"/>
    </row>
    <row r="39" spans="5:10">
      <c r="E39" s="44"/>
      <c r="F39" s="44"/>
      <c r="G39" s="44"/>
      <c r="I39" s="45"/>
      <c r="J39" s="46"/>
    </row>
    <row r="40" spans="5:10">
      <c r="E40" s="44"/>
      <c r="F40" s="44"/>
      <c r="G40" s="44"/>
      <c r="I40" s="45"/>
      <c r="J40" s="46"/>
    </row>
    <row r="41" spans="5:10">
      <c r="E41" s="44"/>
      <c r="F41" s="44"/>
      <c r="G41" s="44"/>
      <c r="I41" s="45"/>
      <c r="J41" s="46"/>
    </row>
    <row r="42" spans="5:10">
      <c r="E42" s="44"/>
      <c r="F42" s="44"/>
      <c r="G42" s="44"/>
      <c r="I42" s="45"/>
      <c r="J42" s="46"/>
    </row>
    <row r="43" spans="5:10">
      <c r="E43" s="44"/>
      <c r="F43" s="44"/>
      <c r="G43" s="44"/>
      <c r="I43" s="45"/>
      <c r="J43" s="46"/>
    </row>
    <row r="44" spans="5:10">
      <c r="E44" s="44"/>
      <c r="F44" s="44"/>
      <c r="G44" s="44"/>
      <c r="I44" s="45"/>
      <c r="J44" s="46"/>
    </row>
    <row r="45" spans="5:10">
      <c r="E45" s="44"/>
      <c r="F45" s="44"/>
      <c r="G45" s="44"/>
      <c r="I45" s="45"/>
      <c r="J45" s="46"/>
    </row>
    <row r="46" spans="5:10">
      <c r="E46" s="44"/>
      <c r="F46" s="44"/>
      <c r="G46" s="44"/>
      <c r="I46" s="45"/>
      <c r="J46" s="46"/>
    </row>
    <row r="47" spans="5:10">
      <c r="E47" s="44"/>
      <c r="F47" s="44"/>
      <c r="G47" s="44"/>
      <c r="I47" s="45"/>
      <c r="J47" s="46"/>
    </row>
    <row r="48" spans="5:10">
      <c r="E48" s="44"/>
      <c r="F48" s="44"/>
      <c r="G48" s="44"/>
      <c r="I48" s="45"/>
      <c r="J48" s="46"/>
    </row>
    <row r="49" spans="5:10">
      <c r="E49" s="44"/>
      <c r="F49" s="44"/>
      <c r="G49" s="44"/>
      <c r="I49" s="45"/>
      <c r="J49" s="46"/>
    </row>
    <row r="50" spans="5:10">
      <c r="E50" s="44"/>
      <c r="F50" s="44"/>
      <c r="G50" s="44"/>
      <c r="I50" s="45"/>
      <c r="J50" s="46"/>
    </row>
    <row r="51" spans="5:10">
      <c r="E51" s="44"/>
      <c r="F51" s="44"/>
      <c r="G51" s="44"/>
      <c r="I51" s="45"/>
      <c r="J51" s="46"/>
    </row>
    <row r="52" spans="5:10">
      <c r="E52" s="44"/>
      <c r="F52" s="44"/>
      <c r="G52" s="44"/>
      <c r="I52" s="45"/>
      <c r="J52" s="46"/>
    </row>
    <row r="53" spans="5:10">
      <c r="E53" s="44"/>
      <c r="F53" s="44"/>
      <c r="G53" s="44"/>
      <c r="I53" s="45"/>
      <c r="J53" s="46"/>
    </row>
    <row r="54" spans="5:10">
      <c r="E54" s="44"/>
      <c r="F54" s="44"/>
      <c r="G54" s="44"/>
      <c r="I54" s="45"/>
      <c r="J54" s="46"/>
    </row>
    <row r="55" spans="5:10">
      <c r="E55" s="44"/>
      <c r="F55" s="44"/>
      <c r="G55" s="44"/>
      <c r="I55" s="45"/>
      <c r="J55" s="46"/>
    </row>
    <row r="56" spans="5:10">
      <c r="E56" s="44"/>
      <c r="F56" s="44"/>
      <c r="G56" s="44"/>
      <c r="I56" s="45"/>
      <c r="J56" s="46"/>
    </row>
    <row r="57" spans="5:10">
      <c r="E57" s="44"/>
      <c r="F57" s="44"/>
      <c r="G57" s="44"/>
      <c r="I57" s="45"/>
      <c r="J57" s="46"/>
    </row>
    <row r="58" spans="5:10">
      <c r="E58" s="44"/>
      <c r="F58" s="44"/>
      <c r="G58" s="44"/>
      <c r="I58" s="45"/>
      <c r="J58" s="46"/>
    </row>
    <row r="59" spans="5:10">
      <c r="E59" s="44"/>
      <c r="F59" s="44"/>
      <c r="G59" s="44"/>
      <c r="I59" s="45"/>
      <c r="J59" s="46"/>
    </row>
    <row r="60" spans="5:10">
      <c r="E60" s="44"/>
      <c r="F60" s="44"/>
      <c r="G60" s="44"/>
      <c r="I60" s="45"/>
      <c r="J60" s="46"/>
    </row>
    <row r="61" spans="5:10">
      <c r="E61" s="44"/>
      <c r="F61" s="44"/>
      <c r="G61" s="44"/>
      <c r="I61" s="45"/>
      <c r="J61" s="46"/>
    </row>
    <row r="62" spans="5:10">
      <c r="E62" s="44"/>
      <c r="F62" s="44"/>
      <c r="G62" s="44"/>
      <c r="I62" s="45"/>
      <c r="J62" s="46"/>
    </row>
    <row r="63" spans="5:10">
      <c r="E63" s="44"/>
      <c r="F63" s="44"/>
      <c r="G63" s="44"/>
      <c r="I63" s="45"/>
      <c r="J63" s="46"/>
    </row>
    <row r="64" spans="5:10">
      <c r="E64" s="44"/>
      <c r="F64" s="44"/>
      <c r="G64" s="44"/>
      <c r="I64" s="45"/>
      <c r="J64" s="46"/>
    </row>
    <row r="65" spans="5:10">
      <c r="E65" s="44"/>
      <c r="F65" s="44"/>
      <c r="G65" s="44"/>
      <c r="I65" s="45"/>
      <c r="J65" s="46"/>
    </row>
    <row r="66" spans="5:10">
      <c r="E66" s="44"/>
      <c r="F66" s="44"/>
      <c r="G66" s="44"/>
      <c r="I66" s="45"/>
      <c r="J66" s="46"/>
    </row>
    <row r="67" spans="5:10">
      <c r="E67" s="44"/>
      <c r="F67" s="44"/>
      <c r="G67" s="44"/>
      <c r="I67" s="45"/>
      <c r="J67" s="46"/>
    </row>
    <row r="68" spans="5:10">
      <c r="E68" s="44"/>
      <c r="F68" s="44"/>
      <c r="G68" s="44"/>
      <c r="I68" s="45"/>
      <c r="J68" s="46"/>
    </row>
    <row r="69" spans="5:10">
      <c r="E69" s="44"/>
      <c r="F69" s="44"/>
      <c r="G69" s="44"/>
      <c r="I69" s="45"/>
      <c r="J69" s="46"/>
    </row>
    <row r="70" spans="5:10">
      <c r="E70" s="44"/>
      <c r="F70" s="44"/>
      <c r="G70" s="44"/>
      <c r="I70" s="45"/>
      <c r="J70" s="46"/>
    </row>
    <row r="71" spans="5:10">
      <c r="E71" s="44"/>
      <c r="F71" s="44"/>
      <c r="G71" s="44"/>
      <c r="I71" s="45"/>
      <c r="J71" s="46"/>
    </row>
    <row r="72" spans="5:10">
      <c r="E72" s="44"/>
      <c r="F72" s="44"/>
      <c r="G72" s="44"/>
      <c r="I72" s="45"/>
      <c r="J72" s="46"/>
    </row>
    <row r="73" spans="5:10">
      <c r="E73" s="44"/>
      <c r="F73" s="44"/>
      <c r="G73" s="44"/>
      <c r="I73" s="45"/>
      <c r="J73" s="46"/>
    </row>
    <row r="74" spans="5:10">
      <c r="E74" s="44"/>
      <c r="F74" s="44"/>
      <c r="G74" s="44"/>
      <c r="I74" s="45"/>
      <c r="J74" s="46"/>
    </row>
    <row r="75" spans="5:10">
      <c r="E75" s="44"/>
      <c r="F75" s="44"/>
      <c r="G75" s="44"/>
      <c r="I75" s="45"/>
      <c r="J75" s="46"/>
    </row>
    <row r="76" spans="5:10">
      <c r="E76" s="44"/>
      <c r="F76" s="44"/>
      <c r="G76" s="44"/>
      <c r="I76" s="45"/>
      <c r="J76" s="46"/>
    </row>
    <row r="77" spans="5:10">
      <c r="E77" s="44"/>
      <c r="F77" s="44"/>
      <c r="G77" s="44"/>
      <c r="I77" s="45"/>
      <c r="J77" s="46"/>
    </row>
    <row r="78" spans="5:10">
      <c r="E78" s="44"/>
      <c r="F78" s="44"/>
      <c r="G78" s="44"/>
      <c r="I78" s="45"/>
      <c r="J78" s="46"/>
    </row>
    <row r="79" spans="5:10">
      <c r="E79" s="44"/>
      <c r="F79" s="44"/>
      <c r="G79" s="44"/>
      <c r="I79" s="45"/>
      <c r="J79" s="46"/>
    </row>
    <row r="80" spans="5:10">
      <c r="E80" s="44"/>
      <c r="F80" s="44"/>
      <c r="G80" s="44"/>
      <c r="I80" s="45"/>
      <c r="J80" s="46"/>
    </row>
    <row r="81" spans="5:10">
      <c r="E81" s="44"/>
      <c r="F81" s="44"/>
      <c r="G81" s="44"/>
      <c r="I81" s="45"/>
      <c r="J81" s="46"/>
    </row>
    <row r="82" spans="5:10">
      <c r="E82" s="44"/>
      <c r="F82" s="44"/>
      <c r="G82" s="44"/>
      <c r="I82" s="45"/>
      <c r="J82" s="46"/>
    </row>
    <row r="83" spans="5:10">
      <c r="E83" s="44"/>
      <c r="F83" s="44"/>
      <c r="G83" s="44"/>
      <c r="I83" s="45"/>
      <c r="J83" s="46"/>
    </row>
    <row r="84" spans="5:10">
      <c r="E84" s="44"/>
      <c r="F84" s="44"/>
      <c r="G84" s="44"/>
      <c r="I84" s="45"/>
      <c r="J84" s="46"/>
    </row>
    <row r="85" spans="5:10">
      <c r="E85" s="44"/>
      <c r="F85" s="44"/>
      <c r="G85" s="44"/>
      <c r="I85" s="45"/>
      <c r="J85" s="46"/>
    </row>
    <row r="86" spans="5:10">
      <c r="E86" s="44"/>
      <c r="F86" s="44"/>
      <c r="G86" s="44"/>
      <c r="I86" s="45"/>
      <c r="J86" s="46"/>
    </row>
    <row r="87" spans="5:10">
      <c r="E87" s="44"/>
      <c r="F87" s="44"/>
      <c r="G87" s="44"/>
      <c r="I87" s="45"/>
      <c r="J87" s="46"/>
    </row>
    <row r="88" spans="5:10">
      <c r="E88" s="44"/>
      <c r="F88" s="44"/>
      <c r="G88" s="44"/>
      <c r="I88" s="45"/>
      <c r="J88" s="46"/>
    </row>
    <row r="89" spans="5:10">
      <c r="E89" s="44"/>
      <c r="F89" s="44"/>
      <c r="G89" s="44"/>
      <c r="I89" s="45"/>
      <c r="J89" s="46"/>
    </row>
    <row r="90" spans="5:10">
      <c r="E90" s="44"/>
      <c r="F90" s="44"/>
      <c r="G90" s="44"/>
      <c r="I90" s="45"/>
      <c r="J90" s="46"/>
    </row>
    <row r="91" spans="5:10">
      <c r="E91" s="44"/>
      <c r="F91" s="44"/>
      <c r="G91" s="44"/>
      <c r="I91" s="45"/>
      <c r="J91" s="46"/>
    </row>
    <row r="92" spans="5:10">
      <c r="E92" s="44"/>
      <c r="F92" s="44"/>
      <c r="G92" s="44"/>
      <c r="I92" s="45"/>
      <c r="J92" s="46"/>
    </row>
    <row r="93" spans="5:10">
      <c r="E93" s="44"/>
      <c r="F93" s="44"/>
      <c r="G93" s="44"/>
      <c r="I93" s="45"/>
      <c r="J93" s="46"/>
    </row>
    <row r="94" spans="5:10">
      <c r="E94" s="44"/>
      <c r="F94" s="44"/>
      <c r="G94" s="44"/>
      <c r="I94" s="45"/>
      <c r="J94" s="46"/>
    </row>
    <row r="95" spans="5:10">
      <c r="E95" s="44"/>
      <c r="F95" s="44"/>
      <c r="G95" s="44"/>
      <c r="I95" s="45"/>
      <c r="J95" s="46"/>
    </row>
    <row r="96" spans="5:10">
      <c r="E96" s="44"/>
      <c r="F96" s="44"/>
      <c r="G96" s="44"/>
      <c r="I96" s="45"/>
      <c r="J96" s="46"/>
    </row>
    <row r="97" spans="5:10">
      <c r="E97" s="44"/>
      <c r="F97" s="44"/>
      <c r="G97" s="44"/>
      <c r="I97" s="45"/>
      <c r="J97" s="46"/>
    </row>
    <row r="98" spans="5:10">
      <c r="E98" s="44"/>
      <c r="F98" s="44"/>
      <c r="G98" s="44"/>
      <c r="I98" s="45"/>
      <c r="J98" s="46"/>
    </row>
    <row r="99" spans="5:10">
      <c r="E99" s="44"/>
      <c r="F99" s="44"/>
      <c r="G99" s="44"/>
      <c r="I99" s="45"/>
      <c r="J99" s="46"/>
    </row>
    <row r="100" spans="5:10">
      <c r="E100" s="44"/>
      <c r="F100" s="44"/>
      <c r="G100" s="44"/>
      <c r="I100" s="45"/>
      <c r="J100" s="46"/>
    </row>
    <row r="101" spans="5:10">
      <c r="E101" s="44"/>
      <c r="F101" s="44"/>
      <c r="G101" s="44"/>
      <c r="I101" s="45"/>
      <c r="J101" s="46"/>
    </row>
    <row r="102" spans="5:10">
      <c r="E102" s="44"/>
      <c r="F102" s="44"/>
      <c r="G102" s="44"/>
      <c r="I102" s="45"/>
      <c r="J102" s="46"/>
    </row>
    <row r="103" spans="5:10">
      <c r="E103" s="44"/>
      <c r="F103" s="44"/>
      <c r="G103" s="44"/>
      <c r="I103" s="45"/>
      <c r="J103" s="46"/>
    </row>
    <row r="104" spans="5:10">
      <c r="E104" s="44"/>
      <c r="F104" s="44"/>
      <c r="G104" s="44"/>
      <c r="I104" s="45"/>
      <c r="J104" s="46"/>
    </row>
    <row r="105" spans="5:10">
      <c r="E105" s="44"/>
      <c r="F105" s="44"/>
      <c r="G105" s="44"/>
      <c r="I105" s="45"/>
      <c r="J105" s="46"/>
    </row>
    <row r="106" spans="5:10">
      <c r="E106" s="44"/>
      <c r="F106" s="44"/>
      <c r="G106" s="44"/>
      <c r="I106" s="45"/>
      <c r="J106" s="46"/>
    </row>
    <row r="107" spans="5:10">
      <c r="E107" s="44"/>
      <c r="F107" s="44"/>
      <c r="G107" s="44"/>
      <c r="I107" s="45"/>
      <c r="J107" s="46"/>
    </row>
    <row r="108" spans="5:10">
      <c r="E108" s="44"/>
      <c r="F108" s="44"/>
      <c r="G108" s="44"/>
      <c r="I108" s="45"/>
      <c r="J108" s="46"/>
    </row>
    <row r="109" spans="5:10">
      <c r="E109" s="44"/>
      <c r="F109" s="44"/>
      <c r="G109" s="44"/>
      <c r="I109" s="45"/>
      <c r="J109" s="46"/>
    </row>
    <row r="110" spans="5:10">
      <c r="E110" s="44"/>
      <c r="F110" s="44"/>
      <c r="G110" s="44"/>
      <c r="I110" s="45"/>
      <c r="J110" s="46"/>
    </row>
    <row r="111" spans="5:10">
      <c r="E111" s="44"/>
      <c r="F111" s="44"/>
      <c r="G111" s="44"/>
      <c r="I111" s="45"/>
      <c r="J111" s="46"/>
    </row>
    <row r="112" spans="5:10">
      <c r="E112" s="44"/>
      <c r="F112" s="44"/>
      <c r="G112" s="44"/>
      <c r="I112" s="45"/>
      <c r="J112" s="46"/>
    </row>
    <row r="113" spans="1:10">
      <c r="E113" s="44"/>
      <c r="F113" s="44"/>
      <c r="G113" s="44"/>
      <c r="I113" s="45"/>
      <c r="J113" s="46"/>
    </row>
    <row r="114" spans="1:10">
      <c r="E114" s="44"/>
      <c r="F114" s="44"/>
      <c r="G114" s="44"/>
      <c r="I114" s="45"/>
      <c r="J114" s="46"/>
    </row>
    <row r="115" spans="1:10">
      <c r="E115" s="44"/>
      <c r="F115" s="44"/>
      <c r="G115" s="44"/>
      <c r="I115" s="45"/>
      <c r="J115" s="46"/>
    </row>
    <row r="116" spans="1:10">
      <c r="E116" s="44"/>
      <c r="F116" s="44"/>
      <c r="G116" s="44"/>
      <c r="I116" s="45"/>
      <c r="J116" s="46"/>
    </row>
    <row r="117" spans="1:10">
      <c r="E117" s="44"/>
      <c r="F117" s="44"/>
      <c r="G117" s="44"/>
      <c r="I117" s="45"/>
      <c r="J117" s="46"/>
    </row>
    <row r="118" spans="1:10">
      <c r="E118" s="44"/>
      <c r="F118" s="44"/>
      <c r="G118" s="44"/>
      <c r="I118" s="45"/>
      <c r="J118" s="46"/>
    </row>
    <row r="119" spans="1:10">
      <c r="E119" s="44"/>
      <c r="F119" s="44"/>
      <c r="G119" s="44"/>
      <c r="I119" s="45"/>
      <c r="J119" s="46"/>
    </row>
    <row r="120" spans="1:10">
      <c r="E120" s="44"/>
      <c r="F120" s="44"/>
      <c r="G120" s="44"/>
      <c r="I120" s="45"/>
      <c r="J120" s="46"/>
    </row>
    <row r="121" spans="1:10">
      <c r="E121" s="44"/>
      <c r="F121" s="44"/>
      <c r="G121" s="44"/>
      <c r="I121" s="45"/>
      <c r="J121" s="46"/>
    </row>
    <row r="122" spans="1:10">
      <c r="E122" s="44"/>
      <c r="F122" s="44"/>
      <c r="G122" s="44"/>
      <c r="I122" s="45"/>
      <c r="J122" s="46"/>
    </row>
    <row r="123" spans="1:10">
      <c r="E123" s="44"/>
      <c r="F123" s="44"/>
      <c r="G123" s="44"/>
      <c r="I123" s="45"/>
      <c r="J123" s="46"/>
    </row>
    <row r="124" spans="1:10">
      <c r="E124" s="44"/>
      <c r="F124" s="44"/>
      <c r="G124" s="44"/>
      <c r="I124" s="45"/>
      <c r="J124" s="46"/>
    </row>
    <row r="125" spans="1:10">
      <c r="E125" s="44"/>
      <c r="F125" s="44"/>
      <c r="G125" s="44"/>
      <c r="I125" s="45"/>
      <c r="J125" s="46"/>
    </row>
    <row r="127" spans="1:10">
      <c r="B127" s="37" t="s">
        <v>673</v>
      </c>
      <c r="C127" s="35"/>
    </row>
    <row r="128" spans="1:10">
      <c r="A128" s="3"/>
      <c r="B128" s="37" t="s">
        <v>674</v>
      </c>
      <c r="C128" s="1"/>
      <c r="D128" s="4"/>
      <c r="E128" s="13"/>
      <c r="F128" s="13"/>
      <c r="G128" s="13"/>
    </row>
    <row r="129" spans="1:10">
      <c r="A129" s="3"/>
      <c r="B129" s="37" t="s">
        <v>852</v>
      </c>
      <c r="C129" s="1"/>
      <c r="D129" s="4"/>
      <c r="E129" s="13"/>
      <c r="F129" s="13"/>
      <c r="G129" s="13"/>
      <c r="H129" s="19" t="s">
        <v>681</v>
      </c>
      <c r="I129" s="23">
        <f>SUM(I136:I686)</f>
        <v>0</v>
      </c>
      <c r="J129" s="25">
        <f>SUM(J136:J686)</f>
        <v>0</v>
      </c>
    </row>
    <row r="130" spans="1:10">
      <c r="A130" s="3"/>
      <c r="B130" s="37" t="s">
        <v>853</v>
      </c>
      <c r="C130" s="1"/>
      <c r="D130" s="4"/>
      <c r="E130" s="13"/>
      <c r="F130" s="13"/>
      <c r="G130" s="13"/>
      <c r="H130" s="20" t="s">
        <v>682</v>
      </c>
      <c r="I130" s="24">
        <v>5.5E-2</v>
      </c>
      <c r="J130" s="16">
        <f>J129*I130</f>
        <v>0</v>
      </c>
    </row>
    <row r="131" spans="1:10">
      <c r="A131" s="3"/>
      <c r="B131" s="37" t="s">
        <v>851</v>
      </c>
      <c r="C131" s="1"/>
      <c r="D131" s="4"/>
      <c r="E131" s="13"/>
      <c r="F131" s="13"/>
      <c r="G131" s="13"/>
      <c r="H131" s="21" t="s">
        <v>680</v>
      </c>
      <c r="I131" s="23"/>
      <c r="J131" s="26">
        <f>SUM(J129:J130)</f>
        <v>0</v>
      </c>
    </row>
    <row r="132" spans="1:10">
      <c r="A132" s="3"/>
      <c r="B132" s="37" t="s">
        <v>675</v>
      </c>
      <c r="C132" s="1"/>
      <c r="D132" s="4"/>
      <c r="E132" s="13"/>
      <c r="F132" s="13"/>
      <c r="G132" s="13"/>
      <c r="H132" s="14"/>
    </row>
    <row r="133" spans="1:10">
      <c r="B133" s="36" t="s">
        <v>854</v>
      </c>
      <c r="C133" s="12"/>
    </row>
    <row r="134" spans="1:10">
      <c r="H134" s="11" t="s">
        <v>685</v>
      </c>
      <c r="I134" s="27" t="s">
        <v>683</v>
      </c>
    </row>
    <row r="136" spans="1:10" ht="25.5">
      <c r="C136" s="9"/>
      <c r="D136" s="4"/>
      <c r="E136" s="7" t="s">
        <v>670</v>
      </c>
      <c r="F136" s="7" t="s">
        <v>671</v>
      </c>
      <c r="G136" s="8" t="s">
        <v>672</v>
      </c>
    </row>
    <row r="137" spans="1:10" ht="15.75" customHeight="1">
      <c r="A137" s="69" t="s">
        <v>507</v>
      </c>
      <c r="B137" s="69" t="s">
        <v>508</v>
      </c>
      <c r="C137" s="70" t="s">
        <v>509</v>
      </c>
      <c r="D137" s="71" t="s">
        <v>0</v>
      </c>
      <c r="E137" s="72" t="s">
        <v>684</v>
      </c>
      <c r="F137" s="72" t="s">
        <v>510</v>
      </c>
      <c r="G137" s="72" t="s">
        <v>677</v>
      </c>
      <c r="H137" s="69" t="s">
        <v>676</v>
      </c>
      <c r="I137" s="73" t="s">
        <v>511</v>
      </c>
      <c r="J137" s="74" t="s">
        <v>680</v>
      </c>
    </row>
    <row r="138" spans="1:10">
      <c r="A138" s="29"/>
      <c r="B138" s="30"/>
      <c r="C138" s="54" t="s">
        <v>850</v>
      </c>
      <c r="D138" s="33"/>
      <c r="E138" s="32"/>
      <c r="F138" s="32"/>
      <c r="G138" s="32"/>
      <c r="H138" s="77"/>
      <c r="I138" s="57"/>
      <c r="J138" s="34"/>
    </row>
    <row r="139" spans="1:10">
      <c r="A139" s="28">
        <v>1</v>
      </c>
      <c r="B139" s="6" t="s">
        <v>1</v>
      </c>
      <c r="C139" s="55" t="s">
        <v>2</v>
      </c>
      <c r="D139" s="6" t="s">
        <v>3</v>
      </c>
      <c r="E139" s="16">
        <v>173.96</v>
      </c>
      <c r="F139" s="16">
        <v>159.46</v>
      </c>
      <c r="G139" s="16">
        <v>144.96</v>
      </c>
      <c r="H139" s="11" t="s">
        <v>1070</v>
      </c>
      <c r="I139" s="68"/>
      <c r="J139" s="58" t="str">
        <f>IFERROR(IF(I139&lt;1,"",IF($I$134="A",I139*G139,IF($I$134="B",I139*F139,I139*E139))),"")</f>
        <v/>
      </c>
    </row>
    <row r="140" spans="1:10">
      <c r="A140" s="28">
        <f>MAX($A$139:A139)+1</f>
        <v>2</v>
      </c>
      <c r="B140" s="49" t="s">
        <v>959</v>
      </c>
      <c r="C140" s="55" t="s">
        <v>960</v>
      </c>
      <c r="D140" s="6" t="s">
        <v>3</v>
      </c>
      <c r="E140" s="16" t="s">
        <v>1071</v>
      </c>
      <c r="F140" s="16" t="s">
        <v>1071</v>
      </c>
      <c r="G140" s="16" t="s">
        <v>1071</v>
      </c>
      <c r="H140" s="11" t="s">
        <v>1072</v>
      </c>
      <c r="I140" s="68"/>
      <c r="J140" s="58" t="str">
        <f t="shared" ref="J140:J148" si="0">IFERROR(IF(I140&lt;1,"",IF($I$134="A",I140*G140,IF($I$134="B",I140*F140,I140*E140))),"")</f>
        <v/>
      </c>
    </row>
    <row r="141" spans="1:10">
      <c r="A141" s="28">
        <f>MAX($A$139:A140)+1</f>
        <v>3</v>
      </c>
      <c r="B141" s="6" t="s">
        <v>63</v>
      </c>
      <c r="C141" s="55" t="s">
        <v>688</v>
      </c>
      <c r="D141" s="6" t="s">
        <v>3</v>
      </c>
      <c r="E141" s="16">
        <v>177.42</v>
      </c>
      <c r="F141" s="16">
        <v>162.63999999999999</v>
      </c>
      <c r="G141" s="16">
        <v>147.85</v>
      </c>
      <c r="H141" s="11" t="s">
        <v>1070</v>
      </c>
      <c r="I141" s="68"/>
      <c r="J141" s="58" t="str">
        <f t="shared" si="0"/>
        <v/>
      </c>
    </row>
    <row r="142" spans="1:10">
      <c r="A142" s="28">
        <f>MAX($A$139:A141)+1</f>
        <v>4</v>
      </c>
      <c r="B142" s="6" t="s">
        <v>4</v>
      </c>
      <c r="C142" s="55" t="s">
        <v>5</v>
      </c>
      <c r="D142" s="6" t="s">
        <v>3</v>
      </c>
      <c r="E142" s="16">
        <v>124.72</v>
      </c>
      <c r="F142" s="16">
        <v>114.32</v>
      </c>
      <c r="G142" s="16">
        <v>103.93</v>
      </c>
      <c r="H142" s="11" t="s">
        <v>1070</v>
      </c>
      <c r="I142" s="68"/>
      <c r="J142" s="58" t="str">
        <f t="shared" si="0"/>
        <v/>
      </c>
    </row>
    <row r="143" spans="1:10">
      <c r="A143" s="28">
        <f>MAX($A$139:A142)+1</f>
        <v>5</v>
      </c>
      <c r="B143" s="6" t="s">
        <v>589</v>
      </c>
      <c r="C143" s="55" t="s">
        <v>590</v>
      </c>
      <c r="D143" s="6" t="s">
        <v>3</v>
      </c>
      <c r="E143" s="16" t="s">
        <v>1071</v>
      </c>
      <c r="F143" s="16" t="s">
        <v>1071</v>
      </c>
      <c r="G143" s="16" t="s">
        <v>1071</v>
      </c>
      <c r="H143" s="11" t="s">
        <v>1072</v>
      </c>
      <c r="I143" s="68"/>
      <c r="J143" s="58" t="str">
        <f t="shared" si="0"/>
        <v/>
      </c>
    </row>
    <row r="144" spans="1:10">
      <c r="A144" s="28">
        <f>MAX($A$139:A143)+1</f>
        <v>6</v>
      </c>
      <c r="B144" s="6" t="s">
        <v>6</v>
      </c>
      <c r="C144" s="55" t="s">
        <v>7</v>
      </c>
      <c r="D144" s="6" t="s">
        <v>3</v>
      </c>
      <c r="E144" s="16" t="s">
        <v>1071</v>
      </c>
      <c r="F144" s="16" t="s">
        <v>1071</v>
      </c>
      <c r="G144" s="16" t="s">
        <v>1071</v>
      </c>
      <c r="H144" s="11" t="s">
        <v>1072</v>
      </c>
      <c r="I144" s="68"/>
      <c r="J144" s="58" t="str">
        <f t="shared" si="0"/>
        <v/>
      </c>
    </row>
    <row r="145" spans="1:10">
      <c r="A145" s="28">
        <f>MAX($A$139:A144)+1</f>
        <v>7</v>
      </c>
      <c r="B145" s="6" t="s">
        <v>9</v>
      </c>
      <c r="C145" s="55" t="s">
        <v>10</v>
      </c>
      <c r="D145" s="6" t="s">
        <v>3</v>
      </c>
      <c r="E145" s="16" t="s">
        <v>1071</v>
      </c>
      <c r="F145" s="16" t="s">
        <v>1071</v>
      </c>
      <c r="G145" s="16" t="s">
        <v>1071</v>
      </c>
      <c r="H145" s="11" t="s">
        <v>1072</v>
      </c>
      <c r="I145" s="68"/>
      <c r="J145" s="58" t="str">
        <f t="shared" si="0"/>
        <v/>
      </c>
    </row>
    <row r="146" spans="1:10">
      <c r="A146" s="28">
        <f>MAX($A$139:A145)+1</f>
        <v>8</v>
      </c>
      <c r="B146" s="6" t="s">
        <v>11</v>
      </c>
      <c r="C146" s="55" t="s">
        <v>12</v>
      </c>
      <c r="D146" s="6" t="s">
        <v>3</v>
      </c>
      <c r="E146" s="16">
        <v>177.23</v>
      </c>
      <c r="F146" s="16">
        <v>162.46</v>
      </c>
      <c r="G146" s="16">
        <v>147.69</v>
      </c>
      <c r="H146" s="11" t="s">
        <v>1070</v>
      </c>
      <c r="I146" s="68"/>
      <c r="J146" s="58" t="str">
        <f t="shared" si="0"/>
        <v/>
      </c>
    </row>
    <row r="147" spans="1:10">
      <c r="A147" s="28">
        <f>MAX($A$139:A146)+1</f>
        <v>9</v>
      </c>
      <c r="B147" s="6" t="s">
        <v>14</v>
      </c>
      <c r="C147" s="55" t="s">
        <v>15</v>
      </c>
      <c r="D147" s="6" t="s">
        <v>3</v>
      </c>
      <c r="E147" s="16" t="s">
        <v>1071</v>
      </c>
      <c r="F147" s="16" t="s">
        <v>1071</v>
      </c>
      <c r="G147" s="16" t="s">
        <v>1071</v>
      </c>
      <c r="H147" s="11" t="s">
        <v>1072</v>
      </c>
      <c r="I147" s="68"/>
      <c r="J147" s="58" t="str">
        <f t="shared" si="0"/>
        <v/>
      </c>
    </row>
    <row r="148" spans="1:10">
      <c r="A148" s="28">
        <f>MAX($A$139:A147)+1</f>
        <v>10</v>
      </c>
      <c r="B148" s="6" t="s">
        <v>16</v>
      </c>
      <c r="C148" s="55" t="s">
        <v>17</v>
      </c>
      <c r="D148" s="6" t="s">
        <v>3</v>
      </c>
      <c r="E148" s="16" t="s">
        <v>1071</v>
      </c>
      <c r="F148" s="16" t="s">
        <v>1071</v>
      </c>
      <c r="G148" s="16" t="s">
        <v>1071</v>
      </c>
      <c r="H148" s="11" t="s">
        <v>1072</v>
      </c>
      <c r="I148" s="68"/>
      <c r="J148" s="58" t="str">
        <f t="shared" si="0"/>
        <v/>
      </c>
    </row>
    <row r="149" spans="1:10">
      <c r="A149" s="29"/>
      <c r="B149" s="30"/>
      <c r="C149" s="53" t="s">
        <v>512</v>
      </c>
      <c r="D149" s="17"/>
      <c r="E149" s="18" t="s">
        <v>24</v>
      </c>
      <c r="F149" s="18" t="s">
        <v>24</v>
      </c>
      <c r="G149" s="18" t="s">
        <v>24</v>
      </c>
      <c r="H149" s="48"/>
      <c r="I149" s="57"/>
      <c r="J149" s="34"/>
    </row>
    <row r="150" spans="1:10">
      <c r="A150" s="28">
        <f>MAX($A$139:A149)+1</f>
        <v>11</v>
      </c>
      <c r="B150" s="6" t="s">
        <v>18</v>
      </c>
      <c r="C150" s="55" t="s">
        <v>19</v>
      </c>
      <c r="D150" s="6" t="s">
        <v>20</v>
      </c>
      <c r="E150" s="16" t="s">
        <v>1071</v>
      </c>
      <c r="F150" s="16" t="s">
        <v>1071</v>
      </c>
      <c r="G150" s="16" t="s">
        <v>1071</v>
      </c>
      <c r="H150" s="11" t="s">
        <v>1072</v>
      </c>
      <c r="I150" s="68"/>
      <c r="J150" s="58" t="str">
        <f t="shared" ref="J150:J212" si="1">IFERROR(IF(I150&lt;1,"",IF($I$134="A",I150*G150,IF($I$134="B",I150*F150,I150*E150))),"")</f>
        <v/>
      </c>
    </row>
    <row r="151" spans="1:10">
      <c r="A151" s="28">
        <f>MAX($A$139:A150)+1</f>
        <v>12</v>
      </c>
      <c r="B151" s="49" t="s">
        <v>963</v>
      </c>
      <c r="C151" s="55" t="s">
        <v>964</v>
      </c>
      <c r="D151" s="6" t="s">
        <v>3</v>
      </c>
      <c r="E151" s="16" t="s">
        <v>1071</v>
      </c>
      <c r="F151" s="16" t="s">
        <v>1071</v>
      </c>
      <c r="G151" s="16" t="s">
        <v>1071</v>
      </c>
      <c r="H151" s="11" t="s">
        <v>1072</v>
      </c>
      <c r="I151" s="68"/>
      <c r="J151" s="58" t="str">
        <f t="shared" si="1"/>
        <v/>
      </c>
    </row>
    <row r="152" spans="1:10">
      <c r="A152" s="28">
        <f>MAX($A$139:A151)+1</f>
        <v>13</v>
      </c>
      <c r="B152" s="6" t="s">
        <v>26</v>
      </c>
      <c r="C152" s="55" t="s">
        <v>596</v>
      </c>
      <c r="D152" s="6" t="s">
        <v>8</v>
      </c>
      <c r="E152" s="16" t="s">
        <v>1071</v>
      </c>
      <c r="F152" s="16" t="s">
        <v>1071</v>
      </c>
      <c r="G152" s="16" t="s">
        <v>1071</v>
      </c>
      <c r="H152" s="11" t="s">
        <v>1072</v>
      </c>
      <c r="I152" s="68"/>
      <c r="J152" s="58" t="str">
        <f t="shared" si="1"/>
        <v/>
      </c>
    </row>
    <row r="153" spans="1:10">
      <c r="A153" s="28">
        <f>MAX($A$139:A152)+1</f>
        <v>14</v>
      </c>
      <c r="B153" s="6" t="s">
        <v>21</v>
      </c>
      <c r="C153" s="55" t="s">
        <v>22</v>
      </c>
      <c r="D153" s="6" t="s">
        <v>23</v>
      </c>
      <c r="E153" s="16">
        <v>149.86000000000001</v>
      </c>
      <c r="F153" s="16">
        <v>137.37</v>
      </c>
      <c r="G153" s="16">
        <v>124.88</v>
      </c>
      <c r="H153" s="11" t="s">
        <v>1070</v>
      </c>
      <c r="I153" s="68"/>
      <c r="J153" s="58" t="str">
        <f t="shared" si="1"/>
        <v/>
      </c>
    </row>
    <row r="154" spans="1:10">
      <c r="A154" s="28">
        <f>MAX($A$139:A153)+1</f>
        <v>15</v>
      </c>
      <c r="B154" s="6" t="s">
        <v>29</v>
      </c>
      <c r="C154" s="55" t="s">
        <v>30</v>
      </c>
      <c r="D154" s="6" t="s">
        <v>25</v>
      </c>
      <c r="E154" s="16" t="s">
        <v>1071</v>
      </c>
      <c r="F154" s="16" t="s">
        <v>1071</v>
      </c>
      <c r="G154" s="16" t="s">
        <v>1071</v>
      </c>
      <c r="H154" s="11" t="s">
        <v>1072</v>
      </c>
      <c r="I154" s="68"/>
      <c r="J154" s="58" t="str">
        <f t="shared" si="1"/>
        <v/>
      </c>
    </row>
    <row r="155" spans="1:10">
      <c r="A155" s="28">
        <f>MAX($A$139:A154)+1</f>
        <v>16</v>
      </c>
      <c r="B155" s="6" t="s">
        <v>31</v>
      </c>
      <c r="C155" s="55" t="s">
        <v>603</v>
      </c>
      <c r="D155" s="6" t="s">
        <v>8</v>
      </c>
      <c r="E155" s="16" t="s">
        <v>1071</v>
      </c>
      <c r="F155" s="16" t="s">
        <v>1071</v>
      </c>
      <c r="G155" s="16" t="s">
        <v>1071</v>
      </c>
      <c r="H155" s="11" t="s">
        <v>1072</v>
      </c>
      <c r="I155" s="68"/>
      <c r="J155" s="58" t="str">
        <f t="shared" si="1"/>
        <v/>
      </c>
    </row>
    <row r="156" spans="1:10">
      <c r="A156" s="28">
        <f>MAX($A$139:A155)+1</f>
        <v>17</v>
      </c>
      <c r="B156" s="6" t="s">
        <v>32</v>
      </c>
      <c r="C156" s="55" t="s">
        <v>33</v>
      </c>
      <c r="D156" s="6" t="s">
        <v>23</v>
      </c>
      <c r="E156" s="16">
        <v>86.01</v>
      </c>
      <c r="F156" s="16">
        <v>78.84</v>
      </c>
      <c r="G156" s="16">
        <v>71.67</v>
      </c>
      <c r="H156" s="11" t="s">
        <v>1070</v>
      </c>
      <c r="I156" s="68"/>
      <c r="J156" s="58" t="str">
        <f t="shared" si="1"/>
        <v/>
      </c>
    </row>
    <row r="157" spans="1:10">
      <c r="A157" s="28">
        <f>MAX($A$139:A156)+1</f>
        <v>18</v>
      </c>
      <c r="B157" s="6" t="s">
        <v>34</v>
      </c>
      <c r="C157" s="55" t="s">
        <v>35</v>
      </c>
      <c r="D157" s="6" t="s">
        <v>8</v>
      </c>
      <c r="E157" s="16" t="s">
        <v>1071</v>
      </c>
      <c r="F157" s="16" t="s">
        <v>1071</v>
      </c>
      <c r="G157" s="16" t="s">
        <v>1071</v>
      </c>
      <c r="H157" s="11" t="s">
        <v>1072</v>
      </c>
      <c r="I157" s="68"/>
      <c r="J157" s="58" t="str">
        <f t="shared" si="1"/>
        <v/>
      </c>
    </row>
    <row r="158" spans="1:10">
      <c r="A158" s="28">
        <f>MAX($A$139:A157)+1</f>
        <v>19</v>
      </c>
      <c r="B158" s="6" t="s">
        <v>37</v>
      </c>
      <c r="C158" s="55" t="s">
        <v>38</v>
      </c>
      <c r="D158" s="6" t="s">
        <v>8</v>
      </c>
      <c r="E158" s="16" t="s">
        <v>1071</v>
      </c>
      <c r="F158" s="16" t="s">
        <v>1071</v>
      </c>
      <c r="G158" s="16" t="s">
        <v>1071</v>
      </c>
      <c r="H158" s="11" t="s">
        <v>1072</v>
      </c>
      <c r="I158" s="68"/>
      <c r="J158" s="58" t="str">
        <f t="shared" si="1"/>
        <v/>
      </c>
    </row>
    <row r="159" spans="1:10">
      <c r="A159" s="28">
        <f>MAX($A$139:A158)+1</f>
        <v>20</v>
      </c>
      <c r="B159" s="49" t="s">
        <v>967</v>
      </c>
      <c r="C159" s="55" t="s">
        <v>968</v>
      </c>
      <c r="D159" s="6" t="s">
        <v>8</v>
      </c>
      <c r="E159" s="16">
        <v>179.6</v>
      </c>
      <c r="F159" s="16">
        <v>164.64</v>
      </c>
      <c r="G159" s="16">
        <v>149.66999999999999</v>
      </c>
      <c r="H159" s="11" t="s">
        <v>1073</v>
      </c>
      <c r="I159" s="68"/>
      <c r="J159" s="58" t="str">
        <f t="shared" si="1"/>
        <v/>
      </c>
    </row>
    <row r="160" spans="1:10">
      <c r="A160" s="28">
        <f>MAX($A$139:A159)+1</f>
        <v>21</v>
      </c>
      <c r="B160" s="6" t="s">
        <v>40</v>
      </c>
      <c r="C160" s="55" t="s">
        <v>41</v>
      </c>
      <c r="D160" s="6" t="s">
        <v>20</v>
      </c>
      <c r="E160" s="16" t="s">
        <v>1071</v>
      </c>
      <c r="F160" s="16" t="s">
        <v>1071</v>
      </c>
      <c r="G160" s="16" t="s">
        <v>1071</v>
      </c>
      <c r="H160" s="11" t="s">
        <v>1072</v>
      </c>
      <c r="I160" s="68"/>
      <c r="J160" s="58" t="str">
        <f t="shared" si="1"/>
        <v/>
      </c>
    </row>
    <row r="161" spans="1:10">
      <c r="A161" s="28">
        <f>MAX($A$139:A160)+1</f>
        <v>22</v>
      </c>
      <c r="B161" s="6" t="s">
        <v>689</v>
      </c>
      <c r="C161" s="55" t="s">
        <v>693</v>
      </c>
      <c r="D161" s="6" t="s">
        <v>8</v>
      </c>
      <c r="E161" s="16" t="s">
        <v>1071</v>
      </c>
      <c r="F161" s="16" t="s">
        <v>1071</v>
      </c>
      <c r="G161" s="16" t="s">
        <v>1071</v>
      </c>
      <c r="H161" s="11" t="s">
        <v>1072</v>
      </c>
      <c r="I161" s="68"/>
      <c r="J161" s="58" t="str">
        <f t="shared" si="1"/>
        <v/>
      </c>
    </row>
    <row r="162" spans="1:10">
      <c r="A162" s="28">
        <f>MAX($A$139:A161)+1</f>
        <v>23</v>
      </c>
      <c r="B162" s="6" t="s">
        <v>42</v>
      </c>
      <c r="C162" s="55" t="s">
        <v>43</v>
      </c>
      <c r="D162" s="6" t="s">
        <v>8</v>
      </c>
      <c r="E162" s="16" t="s">
        <v>1071</v>
      </c>
      <c r="F162" s="16" t="s">
        <v>1071</v>
      </c>
      <c r="G162" s="16" t="s">
        <v>1071</v>
      </c>
      <c r="H162" s="11" t="s">
        <v>1072</v>
      </c>
      <c r="I162" s="68"/>
      <c r="J162" s="58" t="str">
        <f t="shared" si="1"/>
        <v/>
      </c>
    </row>
    <row r="163" spans="1:10">
      <c r="A163" s="28">
        <f>MAX($A$139:A162)+1</f>
        <v>24</v>
      </c>
      <c r="B163" s="6" t="s">
        <v>780</v>
      </c>
      <c r="C163" s="55" t="s">
        <v>781</v>
      </c>
      <c r="D163" s="6" t="s">
        <v>20</v>
      </c>
      <c r="E163" s="16">
        <v>154.52000000000001</v>
      </c>
      <c r="F163" s="16">
        <v>141.63999999999999</v>
      </c>
      <c r="G163" s="16">
        <v>128.76</v>
      </c>
      <c r="H163" s="11" t="s">
        <v>1070</v>
      </c>
      <c r="I163" s="68"/>
      <c r="J163" s="58" t="str">
        <f t="shared" si="1"/>
        <v/>
      </c>
    </row>
    <row r="164" spans="1:10">
      <c r="A164" s="28">
        <f>MAX($A$139:A163)+1</f>
        <v>25</v>
      </c>
      <c r="B164" s="6" t="s">
        <v>44</v>
      </c>
      <c r="C164" s="55" t="s">
        <v>45</v>
      </c>
      <c r="D164" s="6" t="s">
        <v>25</v>
      </c>
      <c r="E164" s="16" t="s">
        <v>1071</v>
      </c>
      <c r="F164" s="16" t="s">
        <v>1071</v>
      </c>
      <c r="G164" s="16" t="s">
        <v>1071</v>
      </c>
      <c r="H164" s="11" t="s">
        <v>1072</v>
      </c>
      <c r="I164" s="68"/>
      <c r="J164" s="58" t="str">
        <f t="shared" si="1"/>
        <v/>
      </c>
    </row>
    <row r="165" spans="1:10">
      <c r="A165" s="28">
        <f>MAX($A$139:A164)+1</f>
        <v>26</v>
      </c>
      <c r="B165" s="6" t="s">
        <v>46</v>
      </c>
      <c r="C165" s="55" t="s">
        <v>47</v>
      </c>
      <c r="D165" s="6" t="s">
        <v>8</v>
      </c>
      <c r="E165" s="16">
        <v>93.31</v>
      </c>
      <c r="F165" s="16">
        <v>85.54</v>
      </c>
      <c r="G165" s="16">
        <v>77.760000000000005</v>
      </c>
      <c r="H165" s="11" t="s">
        <v>1070</v>
      </c>
      <c r="I165" s="68"/>
      <c r="J165" s="58" t="str">
        <f t="shared" si="1"/>
        <v/>
      </c>
    </row>
    <row r="166" spans="1:10">
      <c r="A166" s="28">
        <f>MAX($A$139:A165)+1</f>
        <v>27</v>
      </c>
      <c r="B166" s="6" t="s">
        <v>48</v>
      </c>
      <c r="C166" s="55" t="s">
        <v>49</v>
      </c>
      <c r="D166" s="6" t="s">
        <v>8</v>
      </c>
      <c r="E166" s="16" t="s">
        <v>1071</v>
      </c>
      <c r="F166" s="16" t="s">
        <v>1071</v>
      </c>
      <c r="G166" s="16" t="s">
        <v>1071</v>
      </c>
      <c r="H166" s="11" t="s">
        <v>1072</v>
      </c>
      <c r="I166" s="68"/>
      <c r="J166" s="58" t="str">
        <f t="shared" si="1"/>
        <v/>
      </c>
    </row>
    <row r="167" spans="1:10">
      <c r="A167" s="28">
        <f>MAX($A$139:A166)+1</f>
        <v>28</v>
      </c>
      <c r="B167" s="6" t="s">
        <v>50</v>
      </c>
      <c r="C167" s="55" t="s">
        <v>51</v>
      </c>
      <c r="D167" s="6" t="s">
        <v>8</v>
      </c>
      <c r="E167" s="16" t="s">
        <v>1071</v>
      </c>
      <c r="F167" s="16" t="s">
        <v>1071</v>
      </c>
      <c r="G167" s="16" t="s">
        <v>1071</v>
      </c>
      <c r="H167" s="11" t="s">
        <v>1072</v>
      </c>
      <c r="I167" s="68"/>
      <c r="J167" s="58" t="str">
        <f t="shared" si="1"/>
        <v/>
      </c>
    </row>
    <row r="168" spans="1:10">
      <c r="A168" s="28">
        <f>MAX($A$139:A167)+1</f>
        <v>29</v>
      </c>
      <c r="B168" s="6" t="s">
        <v>52</v>
      </c>
      <c r="C168" s="55" t="s">
        <v>53</v>
      </c>
      <c r="D168" s="6" t="s">
        <v>3</v>
      </c>
      <c r="E168" s="16" t="s">
        <v>1071</v>
      </c>
      <c r="F168" s="16" t="s">
        <v>1071</v>
      </c>
      <c r="G168" s="16" t="s">
        <v>1071</v>
      </c>
      <c r="H168" s="11" t="s">
        <v>1072</v>
      </c>
      <c r="I168" s="68"/>
      <c r="J168" s="58" t="str">
        <f t="shared" si="1"/>
        <v/>
      </c>
    </row>
    <row r="169" spans="1:10">
      <c r="A169" s="28">
        <f>MAX($A$139:A168)+1</f>
        <v>30</v>
      </c>
      <c r="B169" s="6" t="s">
        <v>54</v>
      </c>
      <c r="C169" s="55" t="s">
        <v>55</v>
      </c>
      <c r="D169" s="6" t="s">
        <v>25</v>
      </c>
      <c r="E169" s="16" t="s">
        <v>1071</v>
      </c>
      <c r="F169" s="16" t="s">
        <v>1071</v>
      </c>
      <c r="G169" s="16" t="s">
        <v>1071</v>
      </c>
      <c r="H169" s="11" t="s">
        <v>1072</v>
      </c>
      <c r="I169" s="68"/>
      <c r="J169" s="58" t="str">
        <f t="shared" si="1"/>
        <v/>
      </c>
    </row>
    <row r="170" spans="1:10" ht="15" customHeight="1">
      <c r="A170" s="28">
        <f>MAX($A$139:A169)+1</f>
        <v>31</v>
      </c>
      <c r="B170" s="6" t="s">
        <v>56</v>
      </c>
      <c r="C170" s="55" t="s">
        <v>57</v>
      </c>
      <c r="D170" s="6" t="s">
        <v>8</v>
      </c>
      <c r="E170" s="16" t="s">
        <v>1071</v>
      </c>
      <c r="F170" s="16" t="s">
        <v>1071</v>
      </c>
      <c r="G170" s="16" t="s">
        <v>1071</v>
      </c>
      <c r="H170" s="11" t="s">
        <v>1072</v>
      </c>
      <c r="I170" s="68"/>
      <c r="J170" s="58" t="str">
        <f t="shared" si="1"/>
        <v/>
      </c>
    </row>
    <row r="171" spans="1:10" ht="30">
      <c r="A171" s="28">
        <f>MAX($A$139:A170)+1</f>
        <v>32</v>
      </c>
      <c r="B171" s="6" t="s">
        <v>58</v>
      </c>
      <c r="C171" s="55" t="s">
        <v>984</v>
      </c>
      <c r="D171" s="6" t="s">
        <v>8</v>
      </c>
      <c r="E171" s="16">
        <v>155.94999999999999</v>
      </c>
      <c r="F171" s="16">
        <v>142.96</v>
      </c>
      <c r="G171" s="16">
        <v>129.96</v>
      </c>
      <c r="H171" s="11" t="s">
        <v>1070</v>
      </c>
      <c r="I171" s="68"/>
      <c r="J171" s="58" t="str">
        <f t="shared" si="1"/>
        <v/>
      </c>
    </row>
    <row r="172" spans="1:10" ht="15" customHeight="1">
      <c r="A172" s="28">
        <f>MAX($A$139:A171)+1</f>
        <v>33</v>
      </c>
      <c r="B172" s="49" t="s">
        <v>965</v>
      </c>
      <c r="C172" s="55" t="s">
        <v>966</v>
      </c>
      <c r="D172" s="6" t="s">
        <v>23</v>
      </c>
      <c r="E172" s="16">
        <v>105.53</v>
      </c>
      <c r="F172" s="16">
        <v>96.73</v>
      </c>
      <c r="G172" s="16">
        <v>87.94</v>
      </c>
      <c r="H172" s="11" t="s">
        <v>1070</v>
      </c>
      <c r="I172" s="68"/>
      <c r="J172" s="58" t="str">
        <f t="shared" si="1"/>
        <v/>
      </c>
    </row>
    <row r="173" spans="1:10">
      <c r="A173" s="28">
        <f>MAX($A$139:A172)+1</f>
        <v>34</v>
      </c>
      <c r="B173" s="6" t="s">
        <v>61</v>
      </c>
      <c r="C173" s="55" t="s">
        <v>602</v>
      </c>
      <c r="D173" s="6" t="s">
        <v>8</v>
      </c>
      <c r="E173" s="16" t="s">
        <v>1071</v>
      </c>
      <c r="F173" s="16" t="s">
        <v>1071</v>
      </c>
      <c r="G173" s="16" t="s">
        <v>1071</v>
      </c>
      <c r="H173" s="11" t="s">
        <v>1072</v>
      </c>
      <c r="I173" s="68"/>
      <c r="J173" s="58" t="str">
        <f t="shared" si="1"/>
        <v/>
      </c>
    </row>
    <row r="174" spans="1:10">
      <c r="A174" s="28">
        <f>MAX($A$139:A173)+1</f>
        <v>35</v>
      </c>
      <c r="B174" s="6" t="s">
        <v>62</v>
      </c>
      <c r="C174" s="55" t="s">
        <v>601</v>
      </c>
      <c r="D174" s="6" t="s">
        <v>20</v>
      </c>
      <c r="E174" s="16" t="s">
        <v>1071</v>
      </c>
      <c r="F174" s="16" t="s">
        <v>1071</v>
      </c>
      <c r="G174" s="16" t="s">
        <v>1071</v>
      </c>
      <c r="H174" s="11" t="s">
        <v>1072</v>
      </c>
      <c r="I174" s="68"/>
      <c r="J174" s="58" t="str">
        <f t="shared" si="1"/>
        <v/>
      </c>
    </row>
    <row r="175" spans="1:10">
      <c r="A175" s="28">
        <f>MAX($A$139:A174)+1</f>
        <v>36</v>
      </c>
      <c r="B175" s="6" t="s">
        <v>64</v>
      </c>
      <c r="C175" s="55" t="s">
        <v>65</v>
      </c>
      <c r="D175" s="6" t="s">
        <v>8</v>
      </c>
      <c r="E175" s="16">
        <v>110.21</v>
      </c>
      <c r="F175" s="16">
        <v>101.03</v>
      </c>
      <c r="G175" s="16">
        <v>91.84</v>
      </c>
      <c r="H175" s="11" t="s">
        <v>1070</v>
      </c>
      <c r="I175" s="68"/>
      <c r="J175" s="58" t="str">
        <f t="shared" si="1"/>
        <v/>
      </c>
    </row>
    <row r="176" spans="1:10">
      <c r="A176" s="28">
        <f>MAX($A$139:A175)+1</f>
        <v>37</v>
      </c>
      <c r="B176" s="6" t="s">
        <v>66</v>
      </c>
      <c r="C176" s="55" t="s">
        <v>67</v>
      </c>
      <c r="D176" s="6" t="s">
        <v>25</v>
      </c>
      <c r="E176" s="16">
        <v>123.47</v>
      </c>
      <c r="F176" s="16">
        <v>113.18</v>
      </c>
      <c r="G176" s="16">
        <v>102.89</v>
      </c>
      <c r="H176" s="11" t="s">
        <v>1070</v>
      </c>
      <c r="I176" s="68"/>
      <c r="J176" s="58" t="str">
        <f t="shared" si="1"/>
        <v/>
      </c>
    </row>
    <row r="177" spans="1:10">
      <c r="A177" s="28">
        <f>MAX($A$139:A176)+1</f>
        <v>38</v>
      </c>
      <c r="B177" s="6" t="s">
        <v>68</v>
      </c>
      <c r="C177" s="55" t="s">
        <v>69</v>
      </c>
      <c r="D177" s="6" t="s">
        <v>25</v>
      </c>
      <c r="E177" s="16" t="s">
        <v>1071</v>
      </c>
      <c r="F177" s="16" t="s">
        <v>1071</v>
      </c>
      <c r="G177" s="16" t="s">
        <v>1071</v>
      </c>
      <c r="H177" s="11" t="s">
        <v>1072</v>
      </c>
      <c r="I177" s="68"/>
      <c r="J177" s="58" t="str">
        <f t="shared" si="1"/>
        <v/>
      </c>
    </row>
    <row r="178" spans="1:10">
      <c r="A178" s="28">
        <f>MAX($A$139:A177)+1</f>
        <v>39</v>
      </c>
      <c r="B178" s="6" t="s">
        <v>70</v>
      </c>
      <c r="C178" s="55" t="s">
        <v>597</v>
      </c>
      <c r="D178" s="6" t="s">
        <v>20</v>
      </c>
      <c r="E178" s="16" t="s">
        <v>1071</v>
      </c>
      <c r="F178" s="16" t="s">
        <v>1071</v>
      </c>
      <c r="G178" s="16" t="s">
        <v>1071</v>
      </c>
      <c r="H178" s="11" t="s">
        <v>1072</v>
      </c>
      <c r="I178" s="68"/>
      <c r="J178" s="58" t="str">
        <f t="shared" si="1"/>
        <v/>
      </c>
    </row>
    <row r="179" spans="1:10">
      <c r="A179" s="28">
        <f>MAX($A$139:A178)+1</f>
        <v>40</v>
      </c>
      <c r="B179" s="6" t="s">
        <v>71</v>
      </c>
      <c r="C179" s="55" t="s">
        <v>72</v>
      </c>
      <c r="D179" s="6" t="s">
        <v>8</v>
      </c>
      <c r="E179" s="16" t="s">
        <v>1071</v>
      </c>
      <c r="F179" s="16" t="s">
        <v>1071</v>
      </c>
      <c r="G179" s="16" t="s">
        <v>1071</v>
      </c>
      <c r="H179" s="11" t="s">
        <v>1072</v>
      </c>
      <c r="I179" s="68"/>
      <c r="J179" s="58" t="str">
        <f t="shared" si="1"/>
        <v/>
      </c>
    </row>
    <row r="180" spans="1:10">
      <c r="A180" s="28">
        <f>MAX($A$139:A179)+1</f>
        <v>41</v>
      </c>
      <c r="B180" s="6" t="s">
        <v>73</v>
      </c>
      <c r="C180" s="55" t="s">
        <v>74</v>
      </c>
      <c r="D180" s="6" t="s">
        <v>8</v>
      </c>
      <c r="E180" s="16" t="s">
        <v>1071</v>
      </c>
      <c r="F180" s="16" t="s">
        <v>1071</v>
      </c>
      <c r="G180" s="16" t="s">
        <v>1071</v>
      </c>
      <c r="H180" s="11" t="s">
        <v>1072</v>
      </c>
      <c r="I180" s="68"/>
      <c r="J180" s="58" t="str">
        <f t="shared" si="1"/>
        <v/>
      </c>
    </row>
    <row r="181" spans="1:10">
      <c r="A181" s="28">
        <f>MAX($A$139:A180)+1</f>
        <v>42</v>
      </c>
      <c r="B181" s="6" t="s">
        <v>774</v>
      </c>
      <c r="C181" s="55" t="s">
        <v>775</v>
      </c>
      <c r="D181" s="6" t="s">
        <v>8</v>
      </c>
      <c r="E181" s="16" t="s">
        <v>1071</v>
      </c>
      <c r="F181" s="16" t="s">
        <v>1071</v>
      </c>
      <c r="G181" s="16" t="s">
        <v>1071</v>
      </c>
      <c r="H181" s="11" t="s">
        <v>1072</v>
      </c>
      <c r="I181" s="68"/>
      <c r="J181" s="58" t="str">
        <f t="shared" si="1"/>
        <v/>
      </c>
    </row>
    <row r="182" spans="1:10">
      <c r="A182" s="28">
        <f>MAX($A$139:A181)+1</f>
        <v>43</v>
      </c>
      <c r="B182" s="6" t="s">
        <v>75</v>
      </c>
      <c r="C182" s="55" t="s">
        <v>76</v>
      </c>
      <c r="D182" s="6" t="s">
        <v>8</v>
      </c>
      <c r="E182" s="16" t="s">
        <v>1071</v>
      </c>
      <c r="F182" s="16" t="s">
        <v>1071</v>
      </c>
      <c r="G182" s="16" t="s">
        <v>1071</v>
      </c>
      <c r="H182" s="11" t="s">
        <v>1072</v>
      </c>
      <c r="I182" s="68"/>
      <c r="J182" s="58" t="str">
        <f t="shared" si="1"/>
        <v/>
      </c>
    </row>
    <row r="183" spans="1:10">
      <c r="A183" s="28">
        <f>MAX($A$139:A182)+1</f>
        <v>44</v>
      </c>
      <c r="B183" s="6" t="s">
        <v>79</v>
      </c>
      <c r="C183" s="55" t="s">
        <v>80</v>
      </c>
      <c r="D183" s="6" t="s">
        <v>8</v>
      </c>
      <c r="E183" s="16" t="s">
        <v>1071</v>
      </c>
      <c r="F183" s="16" t="s">
        <v>1071</v>
      </c>
      <c r="G183" s="16" t="s">
        <v>1071</v>
      </c>
      <c r="H183" s="11" t="s">
        <v>1072</v>
      </c>
      <c r="I183" s="68"/>
      <c r="J183" s="58" t="str">
        <f t="shared" si="1"/>
        <v/>
      </c>
    </row>
    <row r="184" spans="1:10">
      <c r="A184" s="28">
        <f>MAX($A$139:A183)+1</f>
        <v>45</v>
      </c>
      <c r="B184" s="6" t="s">
        <v>81</v>
      </c>
      <c r="C184" s="55" t="s">
        <v>82</v>
      </c>
      <c r="D184" s="6" t="s">
        <v>23</v>
      </c>
      <c r="E184" s="16" t="s">
        <v>1071</v>
      </c>
      <c r="F184" s="16" t="s">
        <v>1071</v>
      </c>
      <c r="G184" s="16" t="s">
        <v>1071</v>
      </c>
      <c r="H184" s="11" t="s">
        <v>1072</v>
      </c>
      <c r="I184" s="68"/>
      <c r="J184" s="58" t="str">
        <f t="shared" si="1"/>
        <v/>
      </c>
    </row>
    <row r="185" spans="1:10">
      <c r="A185" s="28">
        <f>MAX($A$139:A184)+1</f>
        <v>46</v>
      </c>
      <c r="B185" s="6" t="s">
        <v>691</v>
      </c>
      <c r="C185" s="55" t="s">
        <v>694</v>
      </c>
      <c r="D185" s="6" t="s">
        <v>8</v>
      </c>
      <c r="E185" s="16" t="s">
        <v>1071</v>
      </c>
      <c r="F185" s="16" t="s">
        <v>1071</v>
      </c>
      <c r="G185" s="16" t="s">
        <v>1071</v>
      </c>
      <c r="H185" s="11" t="s">
        <v>1072</v>
      </c>
      <c r="I185" s="68"/>
      <c r="J185" s="58" t="str">
        <f t="shared" si="1"/>
        <v/>
      </c>
    </row>
    <row r="186" spans="1:10">
      <c r="A186" s="28">
        <f>MAX($A$139:A185)+1</f>
        <v>47</v>
      </c>
      <c r="B186" s="6" t="s">
        <v>83</v>
      </c>
      <c r="C186" s="55" t="s">
        <v>84</v>
      </c>
      <c r="D186" s="6" t="s">
        <v>3</v>
      </c>
      <c r="E186" s="16">
        <v>154.18</v>
      </c>
      <c r="F186" s="16">
        <v>141.33000000000001</v>
      </c>
      <c r="G186" s="16">
        <v>128.47999999999999</v>
      </c>
      <c r="H186" s="11" t="s">
        <v>1070</v>
      </c>
      <c r="I186" s="68"/>
      <c r="J186" s="58" t="str">
        <f t="shared" si="1"/>
        <v/>
      </c>
    </row>
    <row r="187" spans="1:10">
      <c r="A187" s="28">
        <f>MAX($A$139:A186)+1</f>
        <v>48</v>
      </c>
      <c r="B187" s="6" t="s">
        <v>692</v>
      </c>
      <c r="C187" s="55" t="s">
        <v>695</v>
      </c>
      <c r="D187" s="6" t="s">
        <v>8</v>
      </c>
      <c r="E187" s="16" t="s">
        <v>1071</v>
      </c>
      <c r="F187" s="16" t="s">
        <v>1071</v>
      </c>
      <c r="G187" s="16" t="s">
        <v>1071</v>
      </c>
      <c r="H187" s="11" t="s">
        <v>1072</v>
      </c>
      <c r="I187" s="68"/>
      <c r="J187" s="58" t="str">
        <f t="shared" si="1"/>
        <v/>
      </c>
    </row>
    <row r="188" spans="1:10">
      <c r="A188" s="28">
        <f>MAX($A$139:A187)+1</f>
        <v>49</v>
      </c>
      <c r="B188" s="6" t="s">
        <v>875</v>
      </c>
      <c r="C188" s="55" t="s">
        <v>876</v>
      </c>
      <c r="D188" s="6" t="s">
        <v>20</v>
      </c>
      <c r="E188" s="16">
        <v>172.41</v>
      </c>
      <c r="F188" s="16">
        <v>158.04</v>
      </c>
      <c r="G188" s="16">
        <v>143.66999999999999</v>
      </c>
      <c r="H188" s="11" t="s">
        <v>1070</v>
      </c>
      <c r="I188" s="68"/>
      <c r="J188" s="58" t="str">
        <f t="shared" si="1"/>
        <v/>
      </c>
    </row>
    <row r="189" spans="1:10">
      <c r="A189" s="28">
        <f>MAX($A$139:A188)+1</f>
        <v>50</v>
      </c>
      <c r="B189" s="6" t="s">
        <v>85</v>
      </c>
      <c r="C189" s="55" t="s">
        <v>86</v>
      </c>
      <c r="D189" s="6" t="s">
        <v>8</v>
      </c>
      <c r="E189" s="16" t="s">
        <v>1071</v>
      </c>
      <c r="F189" s="16" t="s">
        <v>1071</v>
      </c>
      <c r="G189" s="16" t="s">
        <v>1071</v>
      </c>
      <c r="H189" s="11" t="s">
        <v>1072</v>
      </c>
      <c r="I189" s="68"/>
      <c r="J189" s="58" t="str">
        <f t="shared" si="1"/>
        <v/>
      </c>
    </row>
    <row r="190" spans="1:10" ht="15" customHeight="1">
      <c r="A190" s="28">
        <f>MAX($A$139:A189)+1</f>
        <v>51</v>
      </c>
      <c r="B190" s="6" t="s">
        <v>696</v>
      </c>
      <c r="C190" s="55" t="s">
        <v>741</v>
      </c>
      <c r="D190" s="6" t="s">
        <v>8</v>
      </c>
      <c r="E190" s="16">
        <v>179.55</v>
      </c>
      <c r="F190" s="16">
        <v>164.59</v>
      </c>
      <c r="G190" s="16">
        <v>149.63</v>
      </c>
      <c r="H190" s="11" t="s">
        <v>1073</v>
      </c>
      <c r="I190" s="68"/>
      <c r="J190" s="58" t="str">
        <f t="shared" si="1"/>
        <v/>
      </c>
    </row>
    <row r="191" spans="1:10" ht="15" customHeight="1">
      <c r="A191" s="28">
        <f>MAX($A$139:A190)+1</f>
        <v>52</v>
      </c>
      <c r="B191" s="6" t="s">
        <v>697</v>
      </c>
      <c r="C191" s="55" t="s">
        <v>740</v>
      </c>
      <c r="D191" s="6" t="s">
        <v>8</v>
      </c>
      <c r="E191" s="16">
        <v>179.55</v>
      </c>
      <c r="F191" s="16">
        <v>164.59</v>
      </c>
      <c r="G191" s="16">
        <v>149.63</v>
      </c>
      <c r="H191" s="11" t="s">
        <v>1073</v>
      </c>
      <c r="I191" s="68"/>
      <c r="J191" s="58" t="str">
        <f t="shared" si="1"/>
        <v/>
      </c>
    </row>
    <row r="192" spans="1:10">
      <c r="A192" s="28">
        <f>MAX($A$139:A191)+1</f>
        <v>53</v>
      </c>
      <c r="B192" s="6" t="s">
        <v>784</v>
      </c>
      <c r="C192" s="55" t="s">
        <v>785</v>
      </c>
      <c r="D192" s="6" t="s">
        <v>8</v>
      </c>
      <c r="E192" s="16" t="s">
        <v>1071</v>
      </c>
      <c r="F192" s="16" t="s">
        <v>1071</v>
      </c>
      <c r="G192" s="16" t="s">
        <v>1071</v>
      </c>
      <c r="H192" s="11" t="s">
        <v>1072</v>
      </c>
      <c r="I192" s="68"/>
      <c r="J192" s="58" t="str">
        <f t="shared" si="1"/>
        <v/>
      </c>
    </row>
    <row r="193" spans="1:10">
      <c r="A193" s="28">
        <f>MAX($A$139:A192)+1</f>
        <v>54</v>
      </c>
      <c r="B193" s="6" t="s">
        <v>87</v>
      </c>
      <c r="C193" s="55" t="s">
        <v>598</v>
      </c>
      <c r="D193" s="6" t="s">
        <v>8</v>
      </c>
      <c r="E193" s="16" t="s">
        <v>1071</v>
      </c>
      <c r="F193" s="16" t="s">
        <v>1071</v>
      </c>
      <c r="G193" s="16" t="s">
        <v>1071</v>
      </c>
      <c r="H193" s="11" t="s">
        <v>1072</v>
      </c>
      <c r="I193" s="68"/>
      <c r="J193" s="58" t="str">
        <f t="shared" si="1"/>
        <v/>
      </c>
    </row>
    <row r="194" spans="1:10">
      <c r="A194" s="28">
        <f>MAX($A$139:A193)+1</f>
        <v>55</v>
      </c>
      <c r="B194" s="6" t="s">
        <v>88</v>
      </c>
      <c r="C194" s="55" t="s">
        <v>89</v>
      </c>
      <c r="D194" s="6" t="s">
        <v>8</v>
      </c>
      <c r="E194" s="16">
        <v>143.75</v>
      </c>
      <c r="F194" s="16">
        <v>131.77000000000001</v>
      </c>
      <c r="G194" s="16">
        <v>119.79</v>
      </c>
      <c r="H194" s="11" t="s">
        <v>1070</v>
      </c>
      <c r="I194" s="68"/>
      <c r="J194" s="58" t="str">
        <f t="shared" si="1"/>
        <v/>
      </c>
    </row>
    <row r="195" spans="1:10">
      <c r="A195" s="28">
        <f>MAX($A$139:A194)+1</f>
        <v>56</v>
      </c>
      <c r="B195" s="6" t="s">
        <v>92</v>
      </c>
      <c r="C195" s="55" t="s">
        <v>93</v>
      </c>
      <c r="D195" s="6" t="s">
        <v>8</v>
      </c>
      <c r="E195" s="16">
        <v>118.63</v>
      </c>
      <c r="F195" s="16">
        <v>108.75</v>
      </c>
      <c r="G195" s="16">
        <v>98.86</v>
      </c>
      <c r="H195" s="11" t="s">
        <v>1070</v>
      </c>
      <c r="I195" s="68"/>
      <c r="J195" s="58" t="str">
        <f t="shared" si="1"/>
        <v/>
      </c>
    </row>
    <row r="196" spans="1:10">
      <c r="A196" s="28">
        <f>MAX($A$139:A195)+1</f>
        <v>57</v>
      </c>
      <c r="B196" s="6" t="s">
        <v>94</v>
      </c>
      <c r="C196" s="55" t="s">
        <v>95</v>
      </c>
      <c r="D196" s="6" t="s">
        <v>3</v>
      </c>
      <c r="E196" s="16" t="s">
        <v>1071</v>
      </c>
      <c r="F196" s="16" t="s">
        <v>1071</v>
      </c>
      <c r="G196" s="16" t="s">
        <v>1071</v>
      </c>
      <c r="H196" s="11" t="s">
        <v>1072</v>
      </c>
      <c r="I196" s="68"/>
      <c r="J196" s="58" t="str">
        <f t="shared" si="1"/>
        <v/>
      </c>
    </row>
    <row r="197" spans="1:10">
      <c r="A197" s="28">
        <f>MAX($A$139:A196)+1</f>
        <v>58</v>
      </c>
      <c r="B197" s="6" t="s">
        <v>96</v>
      </c>
      <c r="C197" s="55" t="s">
        <v>97</v>
      </c>
      <c r="D197" s="6" t="s">
        <v>3</v>
      </c>
      <c r="E197" s="16">
        <v>92.38</v>
      </c>
      <c r="F197" s="16">
        <v>84.68</v>
      </c>
      <c r="G197" s="16">
        <v>76.989999999999995</v>
      </c>
      <c r="H197" s="11" t="s">
        <v>1070</v>
      </c>
      <c r="I197" s="68"/>
      <c r="J197" s="58" t="str">
        <f t="shared" si="1"/>
        <v/>
      </c>
    </row>
    <row r="198" spans="1:10">
      <c r="A198" s="28">
        <f>MAX($A$139:A197)+1</f>
        <v>59</v>
      </c>
      <c r="B198" s="6" t="s">
        <v>98</v>
      </c>
      <c r="C198" s="55" t="s">
        <v>99</v>
      </c>
      <c r="D198" s="6" t="s">
        <v>23</v>
      </c>
      <c r="E198" s="16" t="s">
        <v>1071</v>
      </c>
      <c r="F198" s="16" t="s">
        <v>1071</v>
      </c>
      <c r="G198" s="16" t="s">
        <v>1071</v>
      </c>
      <c r="H198" s="11" t="s">
        <v>1072</v>
      </c>
      <c r="I198" s="68"/>
      <c r="J198" s="58" t="str">
        <f t="shared" si="1"/>
        <v/>
      </c>
    </row>
    <row r="199" spans="1:10">
      <c r="A199" s="28">
        <f>MAX($A$139:A198)+1</f>
        <v>60</v>
      </c>
      <c r="B199" s="6" t="s">
        <v>102</v>
      </c>
      <c r="C199" s="55" t="s">
        <v>103</v>
      </c>
      <c r="D199" s="6" t="s">
        <v>8</v>
      </c>
      <c r="E199" s="16" t="s">
        <v>1071</v>
      </c>
      <c r="F199" s="16" t="s">
        <v>1071</v>
      </c>
      <c r="G199" s="16" t="s">
        <v>1071</v>
      </c>
      <c r="H199" s="11" t="s">
        <v>1072</v>
      </c>
      <c r="I199" s="68"/>
      <c r="J199" s="58" t="str">
        <f t="shared" si="1"/>
        <v/>
      </c>
    </row>
    <row r="200" spans="1:10">
      <c r="A200" s="28">
        <f>MAX($A$139:A199)+1</f>
        <v>61</v>
      </c>
      <c r="B200" s="6" t="s">
        <v>104</v>
      </c>
      <c r="C200" s="55" t="s">
        <v>105</v>
      </c>
      <c r="D200" s="6" t="s">
        <v>8</v>
      </c>
      <c r="E200" s="16" t="s">
        <v>1071</v>
      </c>
      <c r="F200" s="16" t="s">
        <v>1071</v>
      </c>
      <c r="G200" s="16" t="s">
        <v>1071</v>
      </c>
      <c r="H200" s="11" t="s">
        <v>1072</v>
      </c>
      <c r="I200" s="68"/>
      <c r="J200" s="58" t="str">
        <f t="shared" si="1"/>
        <v/>
      </c>
    </row>
    <row r="201" spans="1:10">
      <c r="A201" s="28">
        <f>MAX($A$139:A200)+1</f>
        <v>62</v>
      </c>
      <c r="B201" s="6" t="s">
        <v>106</v>
      </c>
      <c r="C201" s="55" t="s">
        <v>107</v>
      </c>
      <c r="D201" s="6" t="s">
        <v>8</v>
      </c>
      <c r="E201" s="16" t="s">
        <v>1071</v>
      </c>
      <c r="F201" s="16" t="s">
        <v>1071</v>
      </c>
      <c r="G201" s="16" t="s">
        <v>1071</v>
      </c>
      <c r="H201" s="11" t="s">
        <v>1072</v>
      </c>
      <c r="I201" s="68"/>
      <c r="J201" s="58" t="str">
        <f t="shared" si="1"/>
        <v/>
      </c>
    </row>
    <row r="202" spans="1:10">
      <c r="A202" s="28">
        <f>MAX($A$139:A201)+1</f>
        <v>63</v>
      </c>
      <c r="B202" s="6" t="s">
        <v>108</v>
      </c>
      <c r="C202" s="55" t="s">
        <v>600</v>
      </c>
      <c r="D202" s="6" t="s">
        <v>20</v>
      </c>
      <c r="E202" s="16" t="s">
        <v>1071</v>
      </c>
      <c r="F202" s="16" t="s">
        <v>1071</v>
      </c>
      <c r="G202" s="16" t="s">
        <v>1071</v>
      </c>
      <c r="H202" s="11" t="s">
        <v>1072</v>
      </c>
      <c r="I202" s="68"/>
      <c r="J202" s="58" t="str">
        <f t="shared" si="1"/>
        <v/>
      </c>
    </row>
    <row r="203" spans="1:10">
      <c r="A203" s="28">
        <f>MAX($A$139:A202)+1</f>
        <v>64</v>
      </c>
      <c r="B203" s="6" t="s">
        <v>109</v>
      </c>
      <c r="C203" s="55" t="s">
        <v>599</v>
      </c>
      <c r="D203" s="6" t="s">
        <v>3</v>
      </c>
      <c r="E203" s="16" t="s">
        <v>1071</v>
      </c>
      <c r="F203" s="16" t="s">
        <v>1071</v>
      </c>
      <c r="G203" s="16" t="s">
        <v>1071</v>
      </c>
      <c r="H203" s="11" t="s">
        <v>1072</v>
      </c>
      <c r="I203" s="68"/>
      <c r="J203" s="58" t="str">
        <f t="shared" si="1"/>
        <v/>
      </c>
    </row>
    <row r="204" spans="1:10">
      <c r="A204" s="28">
        <f>MAX($A$139:A203)+1</f>
        <v>65</v>
      </c>
      <c r="B204" s="6" t="s">
        <v>112</v>
      </c>
      <c r="C204" s="55" t="s">
        <v>113</v>
      </c>
      <c r="D204" s="6" t="s">
        <v>8</v>
      </c>
      <c r="E204" s="16" t="s">
        <v>1071</v>
      </c>
      <c r="F204" s="16" t="s">
        <v>1071</v>
      </c>
      <c r="G204" s="16" t="s">
        <v>1071</v>
      </c>
      <c r="H204" s="11" t="s">
        <v>1072</v>
      </c>
      <c r="I204" s="68"/>
      <c r="J204" s="58" t="str">
        <f t="shared" si="1"/>
        <v/>
      </c>
    </row>
    <row r="205" spans="1:10">
      <c r="A205" s="28">
        <f>MAX($A$139:A204)+1</f>
        <v>66</v>
      </c>
      <c r="B205" s="6" t="s">
        <v>114</v>
      </c>
      <c r="C205" s="55" t="s">
        <v>115</v>
      </c>
      <c r="D205" s="6" t="s">
        <v>8</v>
      </c>
      <c r="E205" s="16" t="s">
        <v>1071</v>
      </c>
      <c r="F205" s="16" t="s">
        <v>1071</v>
      </c>
      <c r="G205" s="16" t="s">
        <v>1071</v>
      </c>
      <c r="H205" s="11" t="s">
        <v>1072</v>
      </c>
      <c r="I205" s="68"/>
      <c r="J205" s="58" t="str">
        <f t="shared" si="1"/>
        <v/>
      </c>
    </row>
    <row r="206" spans="1:10">
      <c r="A206" s="28">
        <f>MAX($A$139:A205)+1</f>
        <v>67</v>
      </c>
      <c r="B206" s="6" t="s">
        <v>116</v>
      </c>
      <c r="C206" s="55" t="s">
        <v>117</v>
      </c>
      <c r="D206" s="6" t="s">
        <v>8</v>
      </c>
      <c r="E206" s="16">
        <v>153.54</v>
      </c>
      <c r="F206" s="16">
        <v>140.75</v>
      </c>
      <c r="G206" s="16">
        <v>127.95</v>
      </c>
      <c r="H206" s="11" t="s">
        <v>1070</v>
      </c>
      <c r="I206" s="68"/>
      <c r="J206" s="58" t="str">
        <f t="shared" si="1"/>
        <v/>
      </c>
    </row>
    <row r="207" spans="1:10">
      <c r="A207" s="28">
        <f>MAX($A$139:A206)+1</f>
        <v>68</v>
      </c>
      <c r="B207" s="6" t="s">
        <v>118</v>
      </c>
      <c r="C207" s="55" t="s">
        <v>119</v>
      </c>
      <c r="D207" s="6" t="s">
        <v>8</v>
      </c>
      <c r="E207" s="16" t="s">
        <v>1071</v>
      </c>
      <c r="F207" s="16" t="s">
        <v>1071</v>
      </c>
      <c r="G207" s="16" t="s">
        <v>1071</v>
      </c>
      <c r="H207" s="11" t="s">
        <v>1072</v>
      </c>
      <c r="I207" s="68"/>
      <c r="J207" s="58" t="str">
        <f t="shared" si="1"/>
        <v/>
      </c>
    </row>
    <row r="208" spans="1:10">
      <c r="A208" s="28">
        <f>MAX($A$139:A207)+1</f>
        <v>69</v>
      </c>
      <c r="B208" s="6" t="s">
        <v>120</v>
      </c>
      <c r="C208" s="55" t="s">
        <v>121</v>
      </c>
      <c r="D208" s="6" t="s">
        <v>8</v>
      </c>
      <c r="E208" s="16">
        <v>151.19</v>
      </c>
      <c r="F208" s="16">
        <v>138.59</v>
      </c>
      <c r="G208" s="16">
        <v>125.99</v>
      </c>
      <c r="H208" s="11" t="s">
        <v>1070</v>
      </c>
      <c r="I208" s="68"/>
      <c r="J208" s="58" t="str">
        <f t="shared" si="1"/>
        <v/>
      </c>
    </row>
    <row r="209" spans="1:10">
      <c r="A209" s="28">
        <f>MAX($A$139:A208)+1</f>
        <v>70</v>
      </c>
      <c r="B209" s="6" t="s">
        <v>122</v>
      </c>
      <c r="C209" s="55" t="s">
        <v>123</v>
      </c>
      <c r="D209" s="6" t="s">
        <v>8</v>
      </c>
      <c r="E209" s="16" t="s">
        <v>1071</v>
      </c>
      <c r="F209" s="16" t="s">
        <v>1071</v>
      </c>
      <c r="G209" s="16" t="s">
        <v>1071</v>
      </c>
      <c r="H209" s="11" t="s">
        <v>1072</v>
      </c>
      <c r="I209" s="68"/>
      <c r="J209" s="58" t="str">
        <f t="shared" si="1"/>
        <v/>
      </c>
    </row>
    <row r="210" spans="1:10">
      <c r="A210" s="28">
        <f>MAX($A$139:A209)+1</f>
        <v>71</v>
      </c>
      <c r="B210" s="6" t="s">
        <v>124</v>
      </c>
      <c r="C210" s="55" t="s">
        <v>917</v>
      </c>
      <c r="D210" s="6" t="s">
        <v>23</v>
      </c>
      <c r="E210" s="16" t="s">
        <v>1071</v>
      </c>
      <c r="F210" s="16" t="s">
        <v>1071</v>
      </c>
      <c r="G210" s="16" t="s">
        <v>1071</v>
      </c>
      <c r="H210" s="11" t="s">
        <v>1072</v>
      </c>
      <c r="I210" s="68"/>
      <c r="J210" s="58" t="str">
        <f t="shared" si="1"/>
        <v/>
      </c>
    </row>
    <row r="211" spans="1:10">
      <c r="A211" s="28">
        <f>MAX($A$139:A210)+1</f>
        <v>72</v>
      </c>
      <c r="B211" s="6" t="s">
        <v>126</v>
      </c>
      <c r="C211" s="55" t="s">
        <v>125</v>
      </c>
      <c r="D211" s="6" t="s">
        <v>8</v>
      </c>
      <c r="E211" s="16" t="s">
        <v>1071</v>
      </c>
      <c r="F211" s="16" t="s">
        <v>1071</v>
      </c>
      <c r="G211" s="16" t="s">
        <v>1071</v>
      </c>
      <c r="H211" s="11" t="s">
        <v>1072</v>
      </c>
      <c r="I211" s="68"/>
      <c r="J211" s="58" t="str">
        <f t="shared" si="1"/>
        <v/>
      </c>
    </row>
    <row r="212" spans="1:10">
      <c r="A212" s="28">
        <f>MAX($A$139:A211)+1</f>
        <v>73</v>
      </c>
      <c r="B212" s="6" t="s">
        <v>127</v>
      </c>
      <c r="C212" s="55" t="s">
        <v>605</v>
      </c>
      <c r="D212" s="6" t="s">
        <v>20</v>
      </c>
      <c r="E212" s="16" t="s">
        <v>1071</v>
      </c>
      <c r="F212" s="16" t="s">
        <v>1071</v>
      </c>
      <c r="G212" s="16" t="s">
        <v>1071</v>
      </c>
      <c r="H212" s="11" t="s">
        <v>1072</v>
      </c>
      <c r="I212" s="68"/>
      <c r="J212" s="58" t="str">
        <f t="shared" si="1"/>
        <v/>
      </c>
    </row>
    <row r="213" spans="1:10">
      <c r="A213" s="28">
        <f>MAX($A$139:A212)+1</f>
        <v>74</v>
      </c>
      <c r="B213" s="6" t="s">
        <v>128</v>
      </c>
      <c r="C213" s="55" t="s">
        <v>129</v>
      </c>
      <c r="D213" s="6" t="s">
        <v>8</v>
      </c>
      <c r="E213" s="16" t="s">
        <v>1071</v>
      </c>
      <c r="F213" s="16" t="s">
        <v>1071</v>
      </c>
      <c r="G213" s="16" t="s">
        <v>1071</v>
      </c>
      <c r="H213" s="11" t="s">
        <v>1072</v>
      </c>
      <c r="I213" s="68"/>
      <c r="J213" s="58" t="str">
        <f t="shared" ref="J213:J266" si="2">IFERROR(IF(I213&lt;1,"",IF($I$134="A",I213*G213,IF($I$134="B",I213*F213,I213*E213))),"")</f>
        <v/>
      </c>
    </row>
    <row r="214" spans="1:10">
      <c r="A214" s="28">
        <f>MAX($A$139:A213)+1</f>
        <v>75</v>
      </c>
      <c r="B214" s="6" t="s">
        <v>130</v>
      </c>
      <c r="C214" s="55" t="s">
        <v>604</v>
      </c>
      <c r="D214" s="6" t="s">
        <v>131</v>
      </c>
      <c r="E214" s="16" t="s">
        <v>1071</v>
      </c>
      <c r="F214" s="16" t="s">
        <v>1071</v>
      </c>
      <c r="G214" s="16" t="s">
        <v>1071</v>
      </c>
      <c r="H214" s="11" t="s">
        <v>1072</v>
      </c>
      <c r="I214" s="68"/>
      <c r="J214" s="58" t="str">
        <f t="shared" si="2"/>
        <v/>
      </c>
    </row>
    <row r="215" spans="1:10">
      <c r="A215" s="28">
        <f>MAX($A$139:A214)+1</f>
        <v>76</v>
      </c>
      <c r="B215" s="6" t="s">
        <v>13</v>
      </c>
      <c r="C215" s="55" t="s">
        <v>516</v>
      </c>
      <c r="D215" s="6" t="s">
        <v>8</v>
      </c>
      <c r="E215" s="16" t="s">
        <v>1071</v>
      </c>
      <c r="F215" s="16" t="s">
        <v>1071</v>
      </c>
      <c r="G215" s="16" t="s">
        <v>1071</v>
      </c>
      <c r="H215" s="11" t="s">
        <v>1072</v>
      </c>
      <c r="I215" s="68"/>
      <c r="J215" s="58" t="str">
        <f t="shared" si="2"/>
        <v/>
      </c>
    </row>
    <row r="216" spans="1:10">
      <c r="A216" s="28">
        <f>MAX($A$139:A215)+1</f>
        <v>77</v>
      </c>
      <c r="B216" s="6" t="s">
        <v>132</v>
      </c>
      <c r="C216" s="55" t="s">
        <v>133</v>
      </c>
      <c r="D216" s="6" t="s">
        <v>8</v>
      </c>
      <c r="E216" s="16">
        <v>95.5</v>
      </c>
      <c r="F216" s="16">
        <v>87.54</v>
      </c>
      <c r="G216" s="16">
        <v>79.58</v>
      </c>
      <c r="H216" s="11" t="s">
        <v>1070</v>
      </c>
      <c r="I216" s="68"/>
      <c r="J216" s="58" t="str">
        <f t="shared" si="2"/>
        <v/>
      </c>
    </row>
    <row r="217" spans="1:10">
      <c r="A217" s="28">
        <f>MAX($A$139:A216)+1</f>
        <v>78</v>
      </c>
      <c r="B217" s="6" t="s">
        <v>134</v>
      </c>
      <c r="C217" s="55" t="s">
        <v>135</v>
      </c>
      <c r="D217" s="6" t="s">
        <v>20</v>
      </c>
      <c r="E217" s="16" t="s">
        <v>1071</v>
      </c>
      <c r="F217" s="16" t="s">
        <v>1071</v>
      </c>
      <c r="G217" s="16" t="s">
        <v>1071</v>
      </c>
      <c r="H217" s="11" t="s">
        <v>1072</v>
      </c>
      <c r="I217" s="68"/>
      <c r="J217" s="58" t="str">
        <f t="shared" si="2"/>
        <v/>
      </c>
    </row>
    <row r="218" spans="1:10">
      <c r="A218" s="28">
        <f>MAX($A$139:A217)+1</f>
        <v>79</v>
      </c>
      <c r="B218" s="6" t="s">
        <v>136</v>
      </c>
      <c r="C218" s="55" t="s">
        <v>137</v>
      </c>
      <c r="D218" s="6" t="s">
        <v>25</v>
      </c>
      <c r="E218" s="16">
        <v>112.62</v>
      </c>
      <c r="F218" s="16">
        <v>103.24</v>
      </c>
      <c r="G218" s="16">
        <v>93.85</v>
      </c>
      <c r="H218" s="11" t="s">
        <v>1070</v>
      </c>
      <c r="I218" s="68"/>
      <c r="J218" s="58" t="str">
        <f t="shared" si="2"/>
        <v/>
      </c>
    </row>
    <row r="219" spans="1:10">
      <c r="A219" s="28">
        <f>MAX($A$139:A218)+1</f>
        <v>80</v>
      </c>
      <c r="B219" s="6" t="s">
        <v>140</v>
      </c>
      <c r="C219" s="55" t="s">
        <v>141</v>
      </c>
      <c r="D219" s="6" t="s">
        <v>25</v>
      </c>
      <c r="E219" s="16" t="s">
        <v>1071</v>
      </c>
      <c r="F219" s="16" t="s">
        <v>1071</v>
      </c>
      <c r="G219" s="16" t="s">
        <v>1071</v>
      </c>
      <c r="H219" s="11" t="s">
        <v>1072</v>
      </c>
      <c r="I219" s="68"/>
      <c r="J219" s="58" t="str">
        <f t="shared" si="2"/>
        <v/>
      </c>
    </row>
    <row r="220" spans="1:10">
      <c r="A220" s="28">
        <f>MAX($A$139:A219)+1</f>
        <v>81</v>
      </c>
      <c r="B220" s="6" t="s">
        <v>142</v>
      </c>
      <c r="C220" s="55" t="s">
        <v>143</v>
      </c>
      <c r="D220" s="6" t="s">
        <v>3</v>
      </c>
      <c r="E220" s="16" t="s">
        <v>1071</v>
      </c>
      <c r="F220" s="16" t="s">
        <v>1071</v>
      </c>
      <c r="G220" s="16" t="s">
        <v>1071</v>
      </c>
      <c r="H220" s="11" t="s">
        <v>1072</v>
      </c>
      <c r="I220" s="68"/>
      <c r="J220" s="58" t="str">
        <f t="shared" si="2"/>
        <v/>
      </c>
    </row>
    <row r="221" spans="1:10">
      <c r="A221" s="28">
        <f>MAX($A$139:A220)+1</f>
        <v>82</v>
      </c>
      <c r="B221" s="6" t="s">
        <v>144</v>
      </c>
      <c r="C221" s="55" t="s">
        <v>145</v>
      </c>
      <c r="D221" s="6" t="s">
        <v>3</v>
      </c>
      <c r="E221" s="16" t="s">
        <v>1071</v>
      </c>
      <c r="F221" s="16" t="s">
        <v>1071</v>
      </c>
      <c r="G221" s="16" t="s">
        <v>1071</v>
      </c>
      <c r="H221" s="11" t="s">
        <v>1072</v>
      </c>
      <c r="I221" s="68"/>
      <c r="J221" s="58" t="str">
        <f t="shared" si="2"/>
        <v/>
      </c>
    </row>
    <row r="222" spans="1:10">
      <c r="A222" s="28">
        <f>MAX($A$139:A221)+1</f>
        <v>83</v>
      </c>
      <c r="B222" s="6" t="s">
        <v>146</v>
      </c>
      <c r="C222" s="55" t="s">
        <v>147</v>
      </c>
      <c r="D222" s="6" t="s">
        <v>25</v>
      </c>
      <c r="E222" s="16" t="s">
        <v>1071</v>
      </c>
      <c r="F222" s="16" t="s">
        <v>1071</v>
      </c>
      <c r="G222" s="16" t="s">
        <v>1071</v>
      </c>
      <c r="H222" s="11" t="s">
        <v>1072</v>
      </c>
      <c r="I222" s="68"/>
      <c r="J222" s="58" t="str">
        <f t="shared" si="2"/>
        <v/>
      </c>
    </row>
    <row r="223" spans="1:10">
      <c r="A223" s="28">
        <f>MAX($A$139:A222)+1</f>
        <v>84</v>
      </c>
      <c r="B223" s="6" t="s">
        <v>148</v>
      </c>
      <c r="C223" s="55" t="s">
        <v>149</v>
      </c>
      <c r="D223" s="6" t="s">
        <v>3</v>
      </c>
      <c r="E223" s="16" t="s">
        <v>1071</v>
      </c>
      <c r="F223" s="16" t="s">
        <v>1071</v>
      </c>
      <c r="G223" s="16" t="s">
        <v>1071</v>
      </c>
      <c r="H223" s="11" t="s">
        <v>1072</v>
      </c>
      <c r="I223" s="68"/>
      <c r="J223" s="58" t="str">
        <f t="shared" si="2"/>
        <v/>
      </c>
    </row>
    <row r="224" spans="1:10">
      <c r="A224" s="28">
        <f>MAX($A$139:A223)+1</f>
        <v>85</v>
      </c>
      <c r="B224" s="6" t="s">
        <v>150</v>
      </c>
      <c r="C224" s="55" t="s">
        <v>151</v>
      </c>
      <c r="D224" s="6" t="s">
        <v>8</v>
      </c>
      <c r="E224" s="16">
        <v>152.12</v>
      </c>
      <c r="F224" s="16">
        <v>139.44999999999999</v>
      </c>
      <c r="G224" s="16">
        <v>126.77</v>
      </c>
      <c r="H224" s="11" t="s">
        <v>1070</v>
      </c>
      <c r="I224" s="68"/>
      <c r="J224" s="58" t="str">
        <f t="shared" si="2"/>
        <v/>
      </c>
    </row>
    <row r="225" spans="1:10">
      <c r="A225" s="28">
        <f>MAX($A$139:A224)+1</f>
        <v>86</v>
      </c>
      <c r="B225" s="6" t="s">
        <v>152</v>
      </c>
      <c r="C225" s="55" t="s">
        <v>153</v>
      </c>
      <c r="D225" s="6" t="s">
        <v>20</v>
      </c>
      <c r="E225" s="16">
        <v>170.38</v>
      </c>
      <c r="F225" s="16">
        <v>156.18</v>
      </c>
      <c r="G225" s="16">
        <v>141.97999999999999</v>
      </c>
      <c r="H225" s="11" t="s">
        <v>1070</v>
      </c>
      <c r="I225" s="68"/>
      <c r="J225" s="58" t="str">
        <f t="shared" si="2"/>
        <v/>
      </c>
    </row>
    <row r="226" spans="1:10">
      <c r="A226" s="28">
        <f>MAX($A$139:A225)+1</f>
        <v>87</v>
      </c>
      <c r="B226" s="6" t="s">
        <v>154</v>
      </c>
      <c r="C226" s="55" t="s">
        <v>155</v>
      </c>
      <c r="D226" s="6" t="s">
        <v>20</v>
      </c>
      <c r="E226" s="16">
        <v>154.63999999999999</v>
      </c>
      <c r="F226" s="16">
        <v>141.75</v>
      </c>
      <c r="G226" s="16">
        <v>128.86000000000001</v>
      </c>
      <c r="H226" s="11" t="s">
        <v>1070</v>
      </c>
      <c r="I226" s="68"/>
      <c r="J226" s="58" t="str">
        <f t="shared" si="2"/>
        <v/>
      </c>
    </row>
    <row r="227" spans="1:10">
      <c r="A227" s="28">
        <f>MAX($A$139:A226)+1</f>
        <v>88</v>
      </c>
      <c r="B227" s="6" t="s">
        <v>156</v>
      </c>
      <c r="C227" s="55" t="s">
        <v>157</v>
      </c>
      <c r="D227" s="6" t="s">
        <v>8</v>
      </c>
      <c r="E227" s="16" t="s">
        <v>1071</v>
      </c>
      <c r="F227" s="16" t="s">
        <v>1071</v>
      </c>
      <c r="G227" s="16" t="s">
        <v>1071</v>
      </c>
      <c r="H227" s="11" t="s">
        <v>1072</v>
      </c>
      <c r="I227" s="68"/>
      <c r="J227" s="58" t="str">
        <f t="shared" si="2"/>
        <v/>
      </c>
    </row>
    <row r="228" spans="1:10">
      <c r="A228" s="28">
        <f>MAX($A$139:A227)+1</f>
        <v>89</v>
      </c>
      <c r="B228" s="6" t="s">
        <v>158</v>
      </c>
      <c r="C228" s="55" t="s">
        <v>159</v>
      </c>
      <c r="D228" s="6" t="s">
        <v>3</v>
      </c>
      <c r="E228" s="16">
        <v>189.13</v>
      </c>
      <c r="F228" s="16">
        <v>173.37</v>
      </c>
      <c r="G228" s="16">
        <v>157.61000000000001</v>
      </c>
      <c r="H228" s="11" t="s">
        <v>1070</v>
      </c>
      <c r="I228" s="68"/>
      <c r="J228" s="58" t="str">
        <f t="shared" si="2"/>
        <v/>
      </c>
    </row>
    <row r="229" spans="1:10">
      <c r="A229" s="28">
        <f>MAX($A$139:A228)+1</f>
        <v>90</v>
      </c>
      <c r="B229" s="6" t="s">
        <v>161</v>
      </c>
      <c r="C229" s="55" t="s">
        <v>160</v>
      </c>
      <c r="D229" s="6" t="s">
        <v>25</v>
      </c>
      <c r="E229" s="16" t="s">
        <v>1071</v>
      </c>
      <c r="F229" s="16" t="s">
        <v>1071</v>
      </c>
      <c r="G229" s="16" t="s">
        <v>1071</v>
      </c>
      <c r="H229" s="11" t="s">
        <v>1072</v>
      </c>
      <c r="I229" s="68"/>
      <c r="J229" s="58" t="str">
        <f t="shared" si="2"/>
        <v/>
      </c>
    </row>
    <row r="230" spans="1:10">
      <c r="A230" s="28">
        <f>MAX($A$139:A229)+1</f>
        <v>91</v>
      </c>
      <c r="B230" s="6" t="s">
        <v>700</v>
      </c>
      <c r="C230" s="55" t="s">
        <v>701</v>
      </c>
      <c r="D230" s="6" t="s">
        <v>163</v>
      </c>
      <c r="E230" s="16" t="s">
        <v>1071</v>
      </c>
      <c r="F230" s="16" t="s">
        <v>1071</v>
      </c>
      <c r="G230" s="16" t="s">
        <v>1071</v>
      </c>
      <c r="H230" s="11" t="s">
        <v>1072</v>
      </c>
      <c r="I230" s="68"/>
      <c r="J230" s="58" t="str">
        <f t="shared" si="2"/>
        <v/>
      </c>
    </row>
    <row r="231" spans="1:10">
      <c r="A231" s="28">
        <f>MAX($A$139:A230)+1</f>
        <v>92</v>
      </c>
      <c r="B231" s="6" t="s">
        <v>162</v>
      </c>
      <c r="C231" s="55" t="s">
        <v>606</v>
      </c>
      <c r="D231" s="6" t="s">
        <v>163</v>
      </c>
      <c r="E231" s="16" t="s">
        <v>1071</v>
      </c>
      <c r="F231" s="16" t="s">
        <v>1071</v>
      </c>
      <c r="G231" s="16" t="s">
        <v>1071</v>
      </c>
      <c r="H231" s="11" t="s">
        <v>1072</v>
      </c>
      <c r="I231" s="68"/>
      <c r="J231" s="58" t="str">
        <f t="shared" si="2"/>
        <v/>
      </c>
    </row>
    <row r="232" spans="1:10">
      <c r="A232" s="28">
        <f>MAX($A$139:A231)+1</f>
        <v>93</v>
      </c>
      <c r="B232" s="6" t="s">
        <v>164</v>
      </c>
      <c r="C232" s="55" t="s">
        <v>165</v>
      </c>
      <c r="D232" s="6" t="s">
        <v>8</v>
      </c>
      <c r="E232" s="16" t="s">
        <v>1071</v>
      </c>
      <c r="F232" s="16" t="s">
        <v>1071</v>
      </c>
      <c r="G232" s="16" t="s">
        <v>1071</v>
      </c>
      <c r="H232" s="11" t="s">
        <v>1072</v>
      </c>
      <c r="I232" s="68"/>
      <c r="J232" s="58" t="str">
        <f t="shared" si="2"/>
        <v/>
      </c>
    </row>
    <row r="233" spans="1:10">
      <c r="A233" s="28">
        <f>MAX($A$139:A232)+1</f>
        <v>94</v>
      </c>
      <c r="B233" s="6" t="s">
        <v>166</v>
      </c>
      <c r="C233" s="55" t="s">
        <v>167</v>
      </c>
      <c r="D233" s="6" t="s">
        <v>23</v>
      </c>
      <c r="E233" s="16">
        <v>117.19</v>
      </c>
      <c r="F233" s="16">
        <v>107.42</v>
      </c>
      <c r="G233" s="16">
        <v>97.66</v>
      </c>
      <c r="H233" s="11" t="s">
        <v>1070</v>
      </c>
      <c r="I233" s="68"/>
      <c r="J233" s="58" t="str">
        <f t="shared" si="2"/>
        <v/>
      </c>
    </row>
    <row r="234" spans="1:10">
      <c r="A234" s="28">
        <f>MAX($A$139:A233)+1</f>
        <v>95</v>
      </c>
      <c r="B234" s="6" t="s">
        <v>168</v>
      </c>
      <c r="C234" s="55" t="s">
        <v>607</v>
      </c>
      <c r="D234" s="6" t="s">
        <v>8</v>
      </c>
      <c r="E234" s="16" t="s">
        <v>1071</v>
      </c>
      <c r="F234" s="16" t="s">
        <v>1071</v>
      </c>
      <c r="G234" s="16" t="s">
        <v>1071</v>
      </c>
      <c r="H234" s="11" t="s">
        <v>1072</v>
      </c>
      <c r="I234" s="68"/>
      <c r="J234" s="58" t="str">
        <f t="shared" si="2"/>
        <v/>
      </c>
    </row>
    <row r="235" spans="1:10">
      <c r="A235" s="28" t="s">
        <v>690</v>
      </c>
      <c r="B235" s="6" t="s">
        <v>987</v>
      </c>
      <c r="C235" s="55" t="s">
        <v>986</v>
      </c>
      <c r="D235" s="6" t="s">
        <v>8</v>
      </c>
      <c r="E235" s="16" t="s">
        <v>1071</v>
      </c>
      <c r="F235" s="16" t="s">
        <v>1071</v>
      </c>
      <c r="G235" s="16" t="s">
        <v>1071</v>
      </c>
      <c r="H235" s="11" t="s">
        <v>1072</v>
      </c>
      <c r="I235" s="68"/>
      <c r="J235" s="58" t="str">
        <f t="shared" si="2"/>
        <v/>
      </c>
    </row>
    <row r="236" spans="1:10">
      <c r="A236" s="28">
        <f>MAX($A$139:A234)+1</f>
        <v>96</v>
      </c>
      <c r="B236" s="6" t="s">
        <v>169</v>
      </c>
      <c r="C236" s="55" t="s">
        <v>170</v>
      </c>
      <c r="D236" s="6" t="s">
        <v>23</v>
      </c>
      <c r="E236" s="16" t="s">
        <v>1071</v>
      </c>
      <c r="F236" s="16" t="s">
        <v>1071</v>
      </c>
      <c r="G236" s="16" t="s">
        <v>1071</v>
      </c>
      <c r="H236" s="11" t="s">
        <v>1072</v>
      </c>
      <c r="I236" s="68"/>
      <c r="J236" s="58" t="str">
        <f t="shared" si="2"/>
        <v/>
      </c>
    </row>
    <row r="237" spans="1:10">
      <c r="A237" s="28">
        <f>MAX($A$139:A235)+1</f>
        <v>96</v>
      </c>
      <c r="B237" s="6" t="s">
        <v>171</v>
      </c>
      <c r="C237" s="55" t="s">
        <v>172</v>
      </c>
      <c r="D237" s="6" t="s">
        <v>20</v>
      </c>
      <c r="E237" s="16" t="s">
        <v>1071</v>
      </c>
      <c r="F237" s="16" t="s">
        <v>1071</v>
      </c>
      <c r="G237" s="16" t="s">
        <v>1071</v>
      </c>
      <c r="H237" s="11" t="s">
        <v>1072</v>
      </c>
      <c r="I237" s="68"/>
      <c r="J237" s="58" t="str">
        <f t="shared" si="2"/>
        <v/>
      </c>
    </row>
    <row r="238" spans="1:10">
      <c r="A238" s="28">
        <f>MAX($A$139:A237)+1</f>
        <v>97</v>
      </c>
      <c r="B238" s="6" t="s">
        <v>173</v>
      </c>
      <c r="C238" s="55" t="s">
        <v>174</v>
      </c>
      <c r="D238" s="6" t="s">
        <v>8</v>
      </c>
      <c r="E238" s="16" t="s">
        <v>1071</v>
      </c>
      <c r="F238" s="16" t="s">
        <v>1071</v>
      </c>
      <c r="G238" s="16" t="s">
        <v>1071</v>
      </c>
      <c r="H238" s="11" t="s">
        <v>1072</v>
      </c>
      <c r="I238" s="68"/>
      <c r="J238" s="58" t="str">
        <f t="shared" si="2"/>
        <v/>
      </c>
    </row>
    <row r="239" spans="1:10">
      <c r="A239" s="28">
        <f>MAX($A$139:A238)+1</f>
        <v>98</v>
      </c>
      <c r="B239" s="6" t="s">
        <v>177</v>
      </c>
      <c r="C239" s="55" t="s">
        <v>608</v>
      </c>
      <c r="D239" s="6" t="s">
        <v>131</v>
      </c>
      <c r="E239" s="16" t="s">
        <v>1071</v>
      </c>
      <c r="F239" s="16" t="s">
        <v>1071</v>
      </c>
      <c r="G239" s="16" t="s">
        <v>1071</v>
      </c>
      <c r="H239" s="11" t="s">
        <v>1072</v>
      </c>
      <c r="I239" s="68"/>
      <c r="J239" s="58" t="str">
        <f t="shared" si="2"/>
        <v/>
      </c>
    </row>
    <row r="240" spans="1:10">
      <c r="A240" s="28">
        <f>MAX($A$139:A239)+1</f>
        <v>99</v>
      </c>
      <c r="B240" s="6" t="s">
        <v>178</v>
      </c>
      <c r="C240" s="55" t="s">
        <v>609</v>
      </c>
      <c r="D240" s="6" t="s">
        <v>8</v>
      </c>
      <c r="E240" s="16" t="s">
        <v>1071</v>
      </c>
      <c r="F240" s="16" t="s">
        <v>1071</v>
      </c>
      <c r="G240" s="16" t="s">
        <v>1071</v>
      </c>
      <c r="H240" s="11" t="s">
        <v>1072</v>
      </c>
      <c r="I240" s="68"/>
      <c r="J240" s="58" t="str">
        <f t="shared" si="2"/>
        <v/>
      </c>
    </row>
    <row r="241" spans="1:10">
      <c r="A241" s="28" t="s">
        <v>690</v>
      </c>
      <c r="B241" s="6" t="s">
        <v>990</v>
      </c>
      <c r="C241" s="55" t="s">
        <v>991</v>
      </c>
      <c r="D241" s="6" t="s">
        <v>3</v>
      </c>
      <c r="E241" s="16">
        <v>147.57</v>
      </c>
      <c r="F241" s="16">
        <v>135.27000000000001</v>
      </c>
      <c r="G241" s="16">
        <v>122.97</v>
      </c>
      <c r="H241" s="11" t="s">
        <v>1070</v>
      </c>
      <c r="I241" s="68"/>
      <c r="J241" s="58" t="str">
        <f t="shared" si="2"/>
        <v/>
      </c>
    </row>
    <row r="242" spans="1:10">
      <c r="A242" s="28">
        <f>MAX($A$139:A241)+1</f>
        <v>100</v>
      </c>
      <c r="B242" s="6" t="s">
        <v>179</v>
      </c>
      <c r="C242" s="55" t="s">
        <v>180</v>
      </c>
      <c r="D242" s="6" t="s">
        <v>20</v>
      </c>
      <c r="E242" s="16" t="s">
        <v>1071</v>
      </c>
      <c r="F242" s="16" t="s">
        <v>1071</v>
      </c>
      <c r="G242" s="16" t="s">
        <v>1071</v>
      </c>
      <c r="H242" s="11" t="s">
        <v>1072</v>
      </c>
      <c r="I242" s="68"/>
      <c r="J242" s="58" t="str">
        <f t="shared" si="2"/>
        <v/>
      </c>
    </row>
    <row r="243" spans="1:10">
      <c r="A243" s="28">
        <f>MAX($A$139:A242)+1</f>
        <v>101</v>
      </c>
      <c r="B243" s="6" t="s">
        <v>181</v>
      </c>
      <c r="C243" s="55" t="s">
        <v>182</v>
      </c>
      <c r="D243" s="6" t="s">
        <v>8</v>
      </c>
      <c r="E243" s="16">
        <v>148.66999999999999</v>
      </c>
      <c r="F243" s="16">
        <v>136.28</v>
      </c>
      <c r="G243" s="16">
        <v>123.89</v>
      </c>
      <c r="H243" s="11" t="s">
        <v>1070</v>
      </c>
      <c r="I243" s="68"/>
      <c r="J243" s="58" t="str">
        <f t="shared" si="2"/>
        <v/>
      </c>
    </row>
    <row r="244" spans="1:10">
      <c r="A244" s="28">
        <f>MAX($A$139:A243)+1</f>
        <v>102</v>
      </c>
      <c r="B244" s="6" t="s">
        <v>711</v>
      </c>
      <c r="C244" s="55" t="s">
        <v>743</v>
      </c>
      <c r="D244" s="6" t="s">
        <v>8</v>
      </c>
      <c r="E244" s="16" t="s">
        <v>1071</v>
      </c>
      <c r="F244" s="16" t="s">
        <v>1071</v>
      </c>
      <c r="G244" s="16" t="s">
        <v>1071</v>
      </c>
      <c r="H244" s="11" t="s">
        <v>1072</v>
      </c>
      <c r="I244" s="68"/>
      <c r="J244" s="58" t="str">
        <f t="shared" si="2"/>
        <v/>
      </c>
    </row>
    <row r="245" spans="1:10">
      <c r="A245" s="28">
        <f>MAX($A$139:A244)+1</f>
        <v>103</v>
      </c>
      <c r="B245" s="6" t="s">
        <v>183</v>
      </c>
      <c r="C245" s="55" t="s">
        <v>184</v>
      </c>
      <c r="D245" s="6" t="s">
        <v>23</v>
      </c>
      <c r="E245" s="16">
        <v>87.36</v>
      </c>
      <c r="F245" s="16">
        <v>80.08</v>
      </c>
      <c r="G245" s="16">
        <v>72.8</v>
      </c>
      <c r="H245" s="11" t="s">
        <v>1070</v>
      </c>
      <c r="I245" s="68"/>
      <c r="J245" s="58" t="str">
        <f t="shared" si="2"/>
        <v/>
      </c>
    </row>
    <row r="246" spans="1:10">
      <c r="A246" s="28">
        <f>MAX($A$139:A245)+1</f>
        <v>104</v>
      </c>
      <c r="B246" s="6" t="s">
        <v>185</v>
      </c>
      <c r="C246" s="55" t="s">
        <v>186</v>
      </c>
      <c r="D246" s="6" t="s">
        <v>8</v>
      </c>
      <c r="E246" s="16" t="s">
        <v>1071</v>
      </c>
      <c r="F246" s="16" t="s">
        <v>1071</v>
      </c>
      <c r="G246" s="16" t="s">
        <v>1071</v>
      </c>
      <c r="H246" s="11" t="s">
        <v>1072</v>
      </c>
      <c r="I246" s="68"/>
      <c r="J246" s="58" t="str">
        <f t="shared" si="2"/>
        <v/>
      </c>
    </row>
    <row r="247" spans="1:10">
      <c r="A247" s="28">
        <f>MAX($A$139:A246)+1</f>
        <v>105</v>
      </c>
      <c r="B247" s="6" t="s">
        <v>187</v>
      </c>
      <c r="C247" s="55" t="s">
        <v>188</v>
      </c>
      <c r="D247" s="6" t="s">
        <v>8</v>
      </c>
      <c r="E247" s="16" t="s">
        <v>1071</v>
      </c>
      <c r="F247" s="16" t="s">
        <v>1071</v>
      </c>
      <c r="G247" s="16" t="s">
        <v>1071</v>
      </c>
      <c r="H247" s="11" t="s">
        <v>1072</v>
      </c>
      <c r="I247" s="68"/>
      <c r="J247" s="58" t="str">
        <f t="shared" si="2"/>
        <v/>
      </c>
    </row>
    <row r="248" spans="1:10">
      <c r="A248" s="28">
        <f>MAX($A$139:A247)+1</f>
        <v>106</v>
      </c>
      <c r="B248" s="6" t="s">
        <v>189</v>
      </c>
      <c r="C248" s="55" t="s">
        <v>190</v>
      </c>
      <c r="D248" s="6" t="s">
        <v>3</v>
      </c>
      <c r="E248" s="16" t="s">
        <v>1071</v>
      </c>
      <c r="F248" s="16" t="s">
        <v>1071</v>
      </c>
      <c r="G248" s="16" t="s">
        <v>1071</v>
      </c>
      <c r="H248" s="11" t="s">
        <v>1072</v>
      </c>
      <c r="I248" s="68"/>
      <c r="J248" s="58" t="str">
        <f t="shared" si="2"/>
        <v/>
      </c>
    </row>
    <row r="249" spans="1:10">
      <c r="A249" s="28">
        <f>MAX($A$139:A248)+1</f>
        <v>107</v>
      </c>
      <c r="B249" s="6" t="s">
        <v>191</v>
      </c>
      <c r="C249" s="55" t="s">
        <v>192</v>
      </c>
      <c r="D249" s="6" t="s">
        <v>8</v>
      </c>
      <c r="E249" s="16">
        <v>85.85</v>
      </c>
      <c r="F249" s="16">
        <v>78.69</v>
      </c>
      <c r="G249" s="16">
        <v>71.540000000000006</v>
      </c>
      <c r="H249" s="11" t="s">
        <v>1070</v>
      </c>
      <c r="I249" s="68"/>
      <c r="J249" s="58" t="str">
        <f t="shared" si="2"/>
        <v/>
      </c>
    </row>
    <row r="250" spans="1:10">
      <c r="A250" s="28">
        <f>MAX($A$139:A249)+1</f>
        <v>108</v>
      </c>
      <c r="B250" s="6" t="s">
        <v>193</v>
      </c>
      <c r="C250" s="55" t="s">
        <v>194</v>
      </c>
      <c r="D250" s="6" t="s">
        <v>8</v>
      </c>
      <c r="E250" s="16" t="s">
        <v>1071</v>
      </c>
      <c r="F250" s="16" t="s">
        <v>1071</v>
      </c>
      <c r="G250" s="16" t="s">
        <v>1071</v>
      </c>
      <c r="H250" s="11" t="s">
        <v>1072</v>
      </c>
      <c r="I250" s="68"/>
      <c r="J250" s="58" t="str">
        <f t="shared" si="2"/>
        <v/>
      </c>
    </row>
    <row r="251" spans="1:10">
      <c r="A251" s="28">
        <f>MAX($A$139:A250)+1</f>
        <v>109</v>
      </c>
      <c r="B251" s="6" t="s">
        <v>195</v>
      </c>
      <c r="C251" s="55" t="s">
        <v>196</v>
      </c>
      <c r="D251" s="6" t="s">
        <v>8</v>
      </c>
      <c r="E251" s="16">
        <v>165.29</v>
      </c>
      <c r="F251" s="16">
        <v>151.52000000000001</v>
      </c>
      <c r="G251" s="16">
        <v>137.74</v>
      </c>
      <c r="H251" s="11" t="s">
        <v>1070</v>
      </c>
      <c r="I251" s="68"/>
      <c r="J251" s="58" t="str">
        <f t="shared" si="2"/>
        <v/>
      </c>
    </row>
    <row r="252" spans="1:10">
      <c r="A252" s="28">
        <f>MAX($A$139:A251)+1</f>
        <v>110</v>
      </c>
      <c r="B252" s="6" t="s">
        <v>712</v>
      </c>
      <c r="C252" s="55" t="s">
        <v>713</v>
      </c>
      <c r="D252" s="6" t="s">
        <v>25</v>
      </c>
      <c r="E252" s="16" t="s">
        <v>1071</v>
      </c>
      <c r="F252" s="16" t="s">
        <v>1071</v>
      </c>
      <c r="G252" s="16" t="s">
        <v>1071</v>
      </c>
      <c r="H252" s="11" t="s">
        <v>1072</v>
      </c>
      <c r="I252" s="68"/>
      <c r="J252" s="58" t="str">
        <f t="shared" si="2"/>
        <v/>
      </c>
    </row>
    <row r="253" spans="1:10">
      <c r="A253" s="28">
        <f>MAX($A$139:A252)+1</f>
        <v>111</v>
      </c>
      <c r="B253" s="6" t="s">
        <v>778</v>
      </c>
      <c r="C253" s="55" t="s">
        <v>779</v>
      </c>
      <c r="D253" s="6" t="s">
        <v>8</v>
      </c>
      <c r="E253" s="16" t="s">
        <v>1071</v>
      </c>
      <c r="F253" s="16" t="s">
        <v>1071</v>
      </c>
      <c r="G253" s="16" t="s">
        <v>1071</v>
      </c>
      <c r="H253" s="11" t="s">
        <v>1072</v>
      </c>
      <c r="I253" s="68"/>
      <c r="J253" s="58" t="str">
        <f t="shared" si="2"/>
        <v/>
      </c>
    </row>
    <row r="254" spans="1:10">
      <c r="A254" s="28">
        <f>MAX($A$139:A253)+1</f>
        <v>112</v>
      </c>
      <c r="B254" s="6" t="s">
        <v>199</v>
      </c>
      <c r="C254" s="55" t="s">
        <v>200</v>
      </c>
      <c r="D254" s="6" t="s">
        <v>23</v>
      </c>
      <c r="E254" s="16">
        <v>122.96</v>
      </c>
      <c r="F254" s="16">
        <v>112.72</v>
      </c>
      <c r="G254" s="16">
        <v>102.47</v>
      </c>
      <c r="H254" s="11" t="s">
        <v>1070</v>
      </c>
      <c r="I254" s="68"/>
      <c r="J254" s="58" t="str">
        <f t="shared" si="2"/>
        <v/>
      </c>
    </row>
    <row r="255" spans="1:10">
      <c r="A255" s="28">
        <f>MAX($A$139:A254)+1</f>
        <v>113</v>
      </c>
      <c r="B255" s="6" t="s">
        <v>201</v>
      </c>
      <c r="C255" s="55" t="s">
        <v>202</v>
      </c>
      <c r="D255" s="6" t="s">
        <v>8</v>
      </c>
      <c r="E255" s="16" t="s">
        <v>1071</v>
      </c>
      <c r="F255" s="16" t="s">
        <v>1071</v>
      </c>
      <c r="G255" s="16" t="s">
        <v>1071</v>
      </c>
      <c r="H255" s="11" t="s">
        <v>1072</v>
      </c>
      <c r="I255" s="68"/>
      <c r="J255" s="58" t="str">
        <f t="shared" si="2"/>
        <v/>
      </c>
    </row>
    <row r="256" spans="1:10">
      <c r="A256" s="28">
        <f>MAX($A$139:A255)+1</f>
        <v>114</v>
      </c>
      <c r="B256" s="6" t="s">
        <v>715</v>
      </c>
      <c r="C256" s="55" t="s">
        <v>714</v>
      </c>
      <c r="D256" s="6" t="s">
        <v>8</v>
      </c>
      <c r="E256" s="16">
        <v>159.56</v>
      </c>
      <c r="F256" s="16">
        <v>146.26</v>
      </c>
      <c r="G256" s="16">
        <v>132.96</v>
      </c>
      <c r="H256" s="11" t="s">
        <v>1070</v>
      </c>
      <c r="I256" s="68"/>
      <c r="J256" s="58" t="str">
        <f t="shared" si="2"/>
        <v/>
      </c>
    </row>
    <row r="257" spans="1:10">
      <c r="A257" s="28">
        <f>MAX($A$139:A256)+1</f>
        <v>115</v>
      </c>
      <c r="B257" s="6" t="s">
        <v>203</v>
      </c>
      <c r="C257" s="55" t="s">
        <v>204</v>
      </c>
      <c r="D257" s="6" t="s">
        <v>23</v>
      </c>
      <c r="E257" s="16" t="s">
        <v>1071</v>
      </c>
      <c r="F257" s="16" t="s">
        <v>1071</v>
      </c>
      <c r="G257" s="16" t="s">
        <v>1071</v>
      </c>
      <c r="H257" s="11" t="s">
        <v>1072</v>
      </c>
      <c r="I257" s="68"/>
      <c r="J257" s="58" t="str">
        <f t="shared" si="2"/>
        <v/>
      </c>
    </row>
    <row r="258" spans="1:10">
      <c r="A258" s="28">
        <f>MAX($A$139:A257)+1</f>
        <v>116</v>
      </c>
      <c r="B258" s="6" t="s">
        <v>205</v>
      </c>
      <c r="C258" s="55" t="s">
        <v>610</v>
      </c>
      <c r="D258" s="6" t="s">
        <v>131</v>
      </c>
      <c r="E258" s="16" t="s">
        <v>1071</v>
      </c>
      <c r="F258" s="16" t="s">
        <v>1071</v>
      </c>
      <c r="G258" s="16" t="s">
        <v>1071</v>
      </c>
      <c r="H258" s="11" t="s">
        <v>1072</v>
      </c>
      <c r="I258" s="68"/>
      <c r="J258" s="58" t="str">
        <f t="shared" si="2"/>
        <v/>
      </c>
    </row>
    <row r="259" spans="1:10">
      <c r="A259" s="28">
        <f>MAX($A$139:A258)+1</f>
        <v>117</v>
      </c>
      <c r="B259" s="6" t="s">
        <v>206</v>
      </c>
      <c r="C259" s="55" t="s">
        <v>207</v>
      </c>
      <c r="D259" s="6" t="s">
        <v>20</v>
      </c>
      <c r="E259" s="16" t="s">
        <v>1071</v>
      </c>
      <c r="F259" s="16" t="s">
        <v>1071</v>
      </c>
      <c r="G259" s="16" t="s">
        <v>1071</v>
      </c>
      <c r="H259" s="11" t="s">
        <v>1072</v>
      </c>
      <c r="I259" s="68"/>
      <c r="J259" s="58" t="str">
        <f t="shared" si="2"/>
        <v/>
      </c>
    </row>
    <row r="260" spans="1:10">
      <c r="A260" s="28">
        <f>MAX($A$139:A259)+1</f>
        <v>118</v>
      </c>
      <c r="B260" s="6" t="s">
        <v>208</v>
      </c>
      <c r="C260" s="55" t="s">
        <v>209</v>
      </c>
      <c r="D260" s="6" t="s">
        <v>8</v>
      </c>
      <c r="E260" s="16" t="s">
        <v>1071</v>
      </c>
      <c r="F260" s="16" t="s">
        <v>1071</v>
      </c>
      <c r="G260" s="16" t="s">
        <v>1071</v>
      </c>
      <c r="H260" s="11" t="s">
        <v>1072</v>
      </c>
      <c r="I260" s="68"/>
      <c r="J260" s="58" t="str">
        <f t="shared" si="2"/>
        <v/>
      </c>
    </row>
    <row r="261" spans="1:10">
      <c r="A261" s="28">
        <f>MAX($A$139:A260)+1</f>
        <v>119</v>
      </c>
      <c r="B261" s="6" t="s">
        <v>210</v>
      </c>
      <c r="C261" s="55" t="s">
        <v>211</v>
      </c>
      <c r="D261" s="6" t="s">
        <v>8</v>
      </c>
      <c r="E261" s="16" t="s">
        <v>1071</v>
      </c>
      <c r="F261" s="16" t="s">
        <v>1071</v>
      </c>
      <c r="G261" s="16" t="s">
        <v>1071</v>
      </c>
      <c r="H261" s="11" t="s">
        <v>1072</v>
      </c>
      <c r="I261" s="68"/>
      <c r="J261" s="58" t="str">
        <f t="shared" si="2"/>
        <v/>
      </c>
    </row>
    <row r="262" spans="1:10">
      <c r="A262" s="28">
        <f>MAX($A$139:A261)+1</f>
        <v>120</v>
      </c>
      <c r="B262" s="6" t="s">
        <v>716</v>
      </c>
      <c r="C262" s="55" t="s">
        <v>744</v>
      </c>
      <c r="D262" s="6" t="s">
        <v>3</v>
      </c>
      <c r="E262" s="16" t="s">
        <v>1071</v>
      </c>
      <c r="F262" s="16" t="s">
        <v>1071</v>
      </c>
      <c r="G262" s="16" t="s">
        <v>1071</v>
      </c>
      <c r="H262" s="11" t="s">
        <v>1072</v>
      </c>
      <c r="I262" s="68"/>
      <c r="J262" s="58" t="str">
        <f t="shared" si="2"/>
        <v/>
      </c>
    </row>
    <row r="263" spans="1:10">
      <c r="A263" s="28">
        <f>MAX($A$139:A262)+1</f>
        <v>121</v>
      </c>
      <c r="B263" s="6" t="s">
        <v>212</v>
      </c>
      <c r="C263" s="55" t="s">
        <v>213</v>
      </c>
      <c r="D263" s="6" t="s">
        <v>20</v>
      </c>
      <c r="E263" s="16" t="s">
        <v>1071</v>
      </c>
      <c r="F263" s="16" t="s">
        <v>1071</v>
      </c>
      <c r="G263" s="16" t="s">
        <v>1071</v>
      </c>
      <c r="H263" s="11" t="s">
        <v>1072</v>
      </c>
      <c r="I263" s="68"/>
      <c r="J263" s="58" t="str">
        <f t="shared" si="2"/>
        <v/>
      </c>
    </row>
    <row r="264" spans="1:10">
      <c r="A264" s="28">
        <f>MAX($A$139:A263)+1</f>
        <v>122</v>
      </c>
      <c r="B264" s="6" t="s">
        <v>214</v>
      </c>
      <c r="C264" s="55" t="s">
        <v>215</v>
      </c>
      <c r="D264" s="6" t="s">
        <v>8</v>
      </c>
      <c r="E264" s="16" t="s">
        <v>1071</v>
      </c>
      <c r="F264" s="16" t="s">
        <v>1071</v>
      </c>
      <c r="G264" s="16" t="s">
        <v>1071</v>
      </c>
      <c r="H264" s="11" t="s">
        <v>1072</v>
      </c>
      <c r="I264" s="68"/>
      <c r="J264" s="58" t="str">
        <f t="shared" si="2"/>
        <v/>
      </c>
    </row>
    <row r="265" spans="1:10">
      <c r="A265" s="28">
        <f>MAX($A$139:A264)+1</f>
        <v>123</v>
      </c>
      <c r="B265" s="6" t="s">
        <v>216</v>
      </c>
      <c r="C265" s="55" t="s">
        <v>217</v>
      </c>
      <c r="D265" s="6" t="s">
        <v>8</v>
      </c>
      <c r="E265" s="16" t="s">
        <v>1071</v>
      </c>
      <c r="F265" s="16" t="s">
        <v>1071</v>
      </c>
      <c r="G265" s="16" t="s">
        <v>1071</v>
      </c>
      <c r="H265" s="11" t="s">
        <v>1072</v>
      </c>
      <c r="I265" s="68"/>
      <c r="J265" s="58" t="str">
        <f t="shared" si="2"/>
        <v/>
      </c>
    </row>
    <row r="266" spans="1:10">
      <c r="A266" s="28">
        <f>MAX($A$139:A265)+1</f>
        <v>124</v>
      </c>
      <c r="B266" s="6" t="s">
        <v>218</v>
      </c>
      <c r="C266" s="55" t="s">
        <v>611</v>
      </c>
      <c r="D266" s="6" t="s">
        <v>8</v>
      </c>
      <c r="E266" s="16" t="s">
        <v>1071</v>
      </c>
      <c r="F266" s="16" t="s">
        <v>1071</v>
      </c>
      <c r="G266" s="16" t="s">
        <v>1071</v>
      </c>
      <c r="H266" s="11" t="s">
        <v>1072</v>
      </c>
      <c r="I266" s="68"/>
      <c r="J266" s="58" t="str">
        <f t="shared" si="2"/>
        <v/>
      </c>
    </row>
    <row r="267" spans="1:10">
      <c r="A267" s="29"/>
      <c r="B267" s="30"/>
      <c r="C267" s="53" t="s">
        <v>1014</v>
      </c>
      <c r="D267" s="17"/>
      <c r="E267" s="18" t="s">
        <v>24</v>
      </c>
      <c r="F267" s="18" t="s">
        <v>24</v>
      </c>
      <c r="G267" s="18" t="s">
        <v>24</v>
      </c>
      <c r="H267" s="48"/>
      <c r="I267" s="57"/>
      <c r="J267" s="34"/>
    </row>
    <row r="268" spans="1:10" ht="30">
      <c r="A268" s="28" t="s">
        <v>690</v>
      </c>
      <c r="B268" s="6" t="s">
        <v>1023</v>
      </c>
      <c r="C268" s="55" t="s">
        <v>1024</v>
      </c>
      <c r="D268" s="6" t="s">
        <v>514</v>
      </c>
      <c r="E268" s="16">
        <v>68.14</v>
      </c>
      <c r="F268" s="16">
        <v>62.46</v>
      </c>
      <c r="G268" s="16">
        <v>56.78</v>
      </c>
      <c r="H268" s="11" t="s">
        <v>1073</v>
      </c>
      <c r="I268" s="68"/>
      <c r="J268" s="58" t="str">
        <f t="shared" ref="J268:J295" si="3">IFERROR(IF(I268&lt;1,"",IF($I$134="A",I268*G268,IF($I$134="B",I268*F268,I268*E268))),"")</f>
        <v/>
      </c>
    </row>
    <row r="269" spans="1:10">
      <c r="A269" s="28">
        <f>MAX($A$139:A268)+1</f>
        <v>125</v>
      </c>
      <c r="B269" s="6" t="s">
        <v>773</v>
      </c>
      <c r="C269" s="55" t="s">
        <v>36</v>
      </c>
      <c r="D269" s="6" t="s">
        <v>514</v>
      </c>
      <c r="E269" s="16" t="s">
        <v>1071</v>
      </c>
      <c r="F269" s="16" t="s">
        <v>1071</v>
      </c>
      <c r="G269" s="16" t="s">
        <v>1071</v>
      </c>
      <c r="H269" s="11" t="s">
        <v>1072</v>
      </c>
      <c r="I269" s="68"/>
      <c r="J269" s="58" t="str">
        <f t="shared" si="3"/>
        <v/>
      </c>
    </row>
    <row r="270" spans="1:10">
      <c r="A270" s="28">
        <f>MAX($A$139:A269)+1</f>
        <v>126</v>
      </c>
      <c r="B270" s="6" t="s">
        <v>39</v>
      </c>
      <c r="C270" s="55" t="s">
        <v>513</v>
      </c>
      <c r="D270" s="6" t="s">
        <v>514</v>
      </c>
      <c r="E270" s="16">
        <v>94.66</v>
      </c>
      <c r="F270" s="16">
        <v>86.77</v>
      </c>
      <c r="G270" s="16">
        <v>78.88</v>
      </c>
      <c r="H270" s="11" t="s">
        <v>1070</v>
      </c>
      <c r="I270" s="68"/>
      <c r="J270" s="58" t="str">
        <f t="shared" si="3"/>
        <v/>
      </c>
    </row>
    <row r="271" spans="1:10" ht="45">
      <c r="A271" s="28">
        <f>MAX($A$139:A270)+1</f>
        <v>127</v>
      </c>
      <c r="B271" s="49" t="s">
        <v>961</v>
      </c>
      <c r="C271" s="55" t="s">
        <v>962</v>
      </c>
      <c r="D271" s="6" t="s">
        <v>514</v>
      </c>
      <c r="E271" s="16">
        <v>83.98</v>
      </c>
      <c r="F271" s="16">
        <v>76.98</v>
      </c>
      <c r="G271" s="16">
        <v>69.98</v>
      </c>
      <c r="H271" s="11" t="s">
        <v>1070</v>
      </c>
      <c r="I271" s="68"/>
      <c r="J271" s="58" t="str">
        <f t="shared" si="3"/>
        <v/>
      </c>
    </row>
    <row r="272" spans="1:10">
      <c r="A272" s="28">
        <f>MAX($A$139:A271)+1</f>
        <v>128</v>
      </c>
      <c r="B272" s="6" t="s">
        <v>59</v>
      </c>
      <c r="C272" s="55" t="s">
        <v>60</v>
      </c>
      <c r="D272" s="6" t="s">
        <v>514</v>
      </c>
      <c r="E272" s="16" t="s">
        <v>1071</v>
      </c>
      <c r="F272" s="16" t="s">
        <v>1071</v>
      </c>
      <c r="G272" s="16" t="s">
        <v>1071</v>
      </c>
      <c r="H272" s="11" t="s">
        <v>1072</v>
      </c>
      <c r="I272" s="68"/>
      <c r="J272" s="58" t="str">
        <f t="shared" si="3"/>
        <v/>
      </c>
    </row>
    <row r="273" spans="1:10">
      <c r="A273" s="28">
        <f>MAX($A$139:A272)+1</f>
        <v>129</v>
      </c>
      <c r="B273" s="6" t="s">
        <v>246</v>
      </c>
      <c r="C273" s="55" t="s">
        <v>247</v>
      </c>
      <c r="D273" s="6" t="s">
        <v>932</v>
      </c>
      <c r="E273" s="16" t="s">
        <v>1071</v>
      </c>
      <c r="F273" s="16" t="s">
        <v>1071</v>
      </c>
      <c r="G273" s="16" t="s">
        <v>1071</v>
      </c>
      <c r="H273" s="11" t="s">
        <v>1072</v>
      </c>
      <c r="I273" s="68"/>
      <c r="J273" s="58" t="str">
        <f t="shared" si="3"/>
        <v/>
      </c>
    </row>
    <row r="274" spans="1:10" ht="30">
      <c r="A274" s="28">
        <f>MAX($A$139:A273)+1</f>
        <v>130</v>
      </c>
      <c r="B274" s="6" t="s">
        <v>77</v>
      </c>
      <c r="C274" s="55" t="s">
        <v>78</v>
      </c>
      <c r="D274" s="6" t="s">
        <v>514</v>
      </c>
      <c r="E274" s="16">
        <v>107.96</v>
      </c>
      <c r="F274" s="16">
        <v>98.97</v>
      </c>
      <c r="G274" s="16">
        <v>89.97</v>
      </c>
      <c r="H274" s="11" t="s">
        <v>1070</v>
      </c>
      <c r="I274" s="68"/>
      <c r="J274" s="58" t="str">
        <f t="shared" si="3"/>
        <v/>
      </c>
    </row>
    <row r="275" spans="1:10" ht="30">
      <c r="A275" s="28">
        <f>MAX($A$139:A274)+1</f>
        <v>131</v>
      </c>
      <c r="B275" s="6" t="s">
        <v>877</v>
      </c>
      <c r="C275" s="55" t="s">
        <v>878</v>
      </c>
      <c r="D275" s="6" t="s">
        <v>1052</v>
      </c>
      <c r="E275" s="16" t="s">
        <v>1071</v>
      </c>
      <c r="F275" s="16" t="s">
        <v>1071</v>
      </c>
      <c r="G275" s="16" t="s">
        <v>1071</v>
      </c>
      <c r="H275" s="11" t="s">
        <v>1072</v>
      </c>
      <c r="I275" s="68"/>
      <c r="J275" s="58" t="str">
        <f t="shared" si="3"/>
        <v/>
      </c>
    </row>
    <row r="276" spans="1:10" ht="15" customHeight="1">
      <c r="A276" s="28" t="s">
        <v>690</v>
      </c>
      <c r="B276" s="49" t="s">
        <v>999</v>
      </c>
      <c r="C276" s="55" t="s">
        <v>998</v>
      </c>
      <c r="D276" s="6" t="s">
        <v>514</v>
      </c>
      <c r="E276" s="16">
        <v>119.93</v>
      </c>
      <c r="F276" s="16">
        <v>109.94</v>
      </c>
      <c r="G276" s="16">
        <v>99.94</v>
      </c>
      <c r="H276" s="11" t="s">
        <v>1070</v>
      </c>
      <c r="I276" s="68"/>
      <c r="J276" s="58" t="str">
        <f t="shared" si="3"/>
        <v/>
      </c>
    </row>
    <row r="277" spans="1:10" ht="30">
      <c r="A277" s="28">
        <f>MAX($A$139:A276)+1</f>
        <v>132</v>
      </c>
      <c r="B277" s="49" t="s">
        <v>969</v>
      </c>
      <c r="C277" s="55" t="s">
        <v>970</v>
      </c>
      <c r="D277" s="6" t="s">
        <v>515</v>
      </c>
      <c r="E277" s="16" t="s">
        <v>1071</v>
      </c>
      <c r="F277" s="16" t="s">
        <v>1071</v>
      </c>
      <c r="G277" s="16" t="s">
        <v>1071</v>
      </c>
      <c r="H277" s="11" t="s">
        <v>1072</v>
      </c>
      <c r="I277" s="68"/>
      <c r="J277" s="58" t="str">
        <f t="shared" si="3"/>
        <v/>
      </c>
    </row>
    <row r="278" spans="1:10">
      <c r="A278" s="28">
        <f>MAX($A$139:A277)+1</f>
        <v>133</v>
      </c>
      <c r="B278" s="6" t="s">
        <v>90</v>
      </c>
      <c r="C278" s="55" t="s">
        <v>91</v>
      </c>
      <c r="D278" s="6" t="s">
        <v>514</v>
      </c>
      <c r="E278" s="16">
        <v>155.85</v>
      </c>
      <c r="F278" s="16">
        <v>142.86000000000001</v>
      </c>
      <c r="G278" s="16">
        <v>129.87</v>
      </c>
      <c r="H278" s="11" t="s">
        <v>1070</v>
      </c>
      <c r="I278" s="68"/>
      <c r="J278" s="58" t="str">
        <f>IFERROR(IF(I278&lt;1,"",IF($I$134="A",I278*G278,IF($I$134="B",I278*F278,I278*E278))),"")</f>
        <v/>
      </c>
    </row>
    <row r="279" spans="1:10" ht="30">
      <c r="A279" s="28">
        <f>MAX($A$139:A278)+1</f>
        <v>134</v>
      </c>
      <c r="B279" s="6" t="s">
        <v>100</v>
      </c>
      <c r="C279" s="55" t="s">
        <v>101</v>
      </c>
      <c r="D279" s="6" t="s">
        <v>515</v>
      </c>
      <c r="E279" s="16">
        <v>79.91</v>
      </c>
      <c r="F279" s="16">
        <v>73.25</v>
      </c>
      <c r="G279" s="16">
        <v>66.59</v>
      </c>
      <c r="H279" s="11" t="s">
        <v>1070</v>
      </c>
      <c r="I279" s="68"/>
      <c r="J279" s="58" t="str">
        <f t="shared" si="3"/>
        <v/>
      </c>
    </row>
    <row r="280" spans="1:10" ht="30">
      <c r="A280" s="28">
        <f>MAX($A$139:A279)+1</f>
        <v>135</v>
      </c>
      <c r="B280" s="6" t="s">
        <v>771</v>
      </c>
      <c r="C280" s="55" t="s">
        <v>772</v>
      </c>
      <c r="D280" s="6" t="s">
        <v>515</v>
      </c>
      <c r="E280" s="16" t="s">
        <v>1071</v>
      </c>
      <c r="F280" s="16" t="s">
        <v>1071</v>
      </c>
      <c r="G280" s="16" t="s">
        <v>1071</v>
      </c>
      <c r="H280" s="11" t="s">
        <v>1072</v>
      </c>
      <c r="I280" s="68"/>
      <c r="J280" s="58" t="str">
        <f t="shared" si="3"/>
        <v/>
      </c>
    </row>
    <row r="281" spans="1:10">
      <c r="A281" s="28">
        <f>MAX($A$139:A280)+1</f>
        <v>136</v>
      </c>
      <c r="B281" s="6" t="s">
        <v>371</v>
      </c>
      <c r="C281" s="55" t="s">
        <v>595</v>
      </c>
      <c r="D281" s="6" t="s">
        <v>1051</v>
      </c>
      <c r="E281" s="16">
        <v>127.13</v>
      </c>
      <c r="F281" s="16">
        <v>116.53</v>
      </c>
      <c r="G281" s="16">
        <v>105.94</v>
      </c>
      <c r="H281" s="11" t="s">
        <v>1070</v>
      </c>
      <c r="I281" s="68"/>
      <c r="J281" s="58" t="str">
        <f t="shared" si="3"/>
        <v/>
      </c>
    </row>
    <row r="282" spans="1:10" ht="45">
      <c r="A282" s="28">
        <f>MAX($A$139:A281)+1</f>
        <v>137</v>
      </c>
      <c r="B282" s="6" t="s">
        <v>110</v>
      </c>
      <c r="C282" s="55" t="s">
        <v>111</v>
      </c>
      <c r="D282" s="6" t="s">
        <v>514</v>
      </c>
      <c r="E282" s="16">
        <v>160.54</v>
      </c>
      <c r="F282" s="16">
        <v>147.16</v>
      </c>
      <c r="G282" s="16">
        <v>133.78</v>
      </c>
      <c r="H282" s="11" t="s">
        <v>1070</v>
      </c>
      <c r="I282" s="68"/>
      <c r="J282" s="58" t="str">
        <f t="shared" si="3"/>
        <v/>
      </c>
    </row>
    <row r="283" spans="1:10" ht="30" customHeight="1">
      <c r="A283" s="28" t="s">
        <v>690</v>
      </c>
      <c r="B283" s="6" t="s">
        <v>1025</v>
      </c>
      <c r="C283" s="55" t="s">
        <v>1026</v>
      </c>
      <c r="D283" s="6" t="s">
        <v>514</v>
      </c>
      <c r="E283" s="16">
        <v>69.430000000000007</v>
      </c>
      <c r="F283" s="16">
        <v>63.65</v>
      </c>
      <c r="G283" s="16">
        <v>57.86</v>
      </c>
      <c r="H283" s="11" t="s">
        <v>1070</v>
      </c>
      <c r="I283" s="68"/>
      <c r="J283" s="58" t="str">
        <f t="shared" si="3"/>
        <v/>
      </c>
    </row>
    <row r="284" spans="1:10" ht="30">
      <c r="A284" s="28" t="s">
        <v>690</v>
      </c>
      <c r="B284" s="6" t="s">
        <v>1021</v>
      </c>
      <c r="C284" s="55" t="s">
        <v>1022</v>
      </c>
      <c r="D284" s="6" t="s">
        <v>514</v>
      </c>
      <c r="E284" s="16">
        <v>61.91</v>
      </c>
      <c r="F284" s="16">
        <v>56.75</v>
      </c>
      <c r="G284" s="16">
        <v>51.59</v>
      </c>
      <c r="H284" s="11" t="s">
        <v>1070</v>
      </c>
      <c r="I284" s="68"/>
      <c r="J284" s="58" t="str">
        <f t="shared" si="3"/>
        <v/>
      </c>
    </row>
    <row r="285" spans="1:10" ht="30" customHeight="1">
      <c r="A285" s="28">
        <f>MAX($A$139:A282)+1</f>
        <v>138</v>
      </c>
      <c r="B285" s="6" t="s">
        <v>138</v>
      </c>
      <c r="C285" s="55" t="s">
        <v>139</v>
      </c>
      <c r="D285" s="6" t="s">
        <v>514</v>
      </c>
      <c r="E285" s="16">
        <v>107.96</v>
      </c>
      <c r="F285" s="16">
        <v>98.97</v>
      </c>
      <c r="G285" s="16">
        <v>89.97</v>
      </c>
      <c r="H285" s="11" t="s">
        <v>1070</v>
      </c>
      <c r="I285" s="68"/>
      <c r="J285" s="58" t="str">
        <f t="shared" si="3"/>
        <v/>
      </c>
    </row>
    <row r="286" spans="1:10" ht="45">
      <c r="A286" s="28" t="s">
        <v>690</v>
      </c>
      <c r="B286" s="6" t="s">
        <v>1001</v>
      </c>
      <c r="C286" s="55" t="s">
        <v>1000</v>
      </c>
      <c r="D286" s="6" t="s">
        <v>514</v>
      </c>
      <c r="E286" s="16">
        <v>196.52</v>
      </c>
      <c r="F286" s="16">
        <v>180.14</v>
      </c>
      <c r="G286" s="16">
        <v>163.76</v>
      </c>
      <c r="H286" s="11" t="s">
        <v>1070</v>
      </c>
      <c r="I286" s="68"/>
      <c r="J286" s="58" t="str">
        <f t="shared" si="3"/>
        <v/>
      </c>
    </row>
    <row r="287" spans="1:10" ht="45">
      <c r="A287" s="28" t="s">
        <v>690</v>
      </c>
      <c r="B287" s="6" t="s">
        <v>1027</v>
      </c>
      <c r="C287" s="55" t="s">
        <v>1028</v>
      </c>
      <c r="D287" s="6" t="s">
        <v>1057</v>
      </c>
      <c r="E287" s="16">
        <v>124.54</v>
      </c>
      <c r="F287" s="16">
        <v>114.16</v>
      </c>
      <c r="G287" s="16">
        <v>103.78</v>
      </c>
      <c r="H287" s="11" t="s">
        <v>1070</v>
      </c>
      <c r="I287" s="68"/>
      <c r="J287" s="58" t="str">
        <f t="shared" si="3"/>
        <v/>
      </c>
    </row>
    <row r="288" spans="1:10" ht="30">
      <c r="A288" s="28">
        <f>MAX($A$139:A287)+1</f>
        <v>139</v>
      </c>
      <c r="B288" s="6" t="s">
        <v>698</v>
      </c>
      <c r="C288" s="55" t="s">
        <v>742</v>
      </c>
      <c r="D288" s="6" t="s">
        <v>1069</v>
      </c>
      <c r="E288" s="16">
        <v>167.69</v>
      </c>
      <c r="F288" s="16">
        <v>153.72</v>
      </c>
      <c r="G288" s="16">
        <v>139.74</v>
      </c>
      <c r="H288" s="11" t="s">
        <v>1070</v>
      </c>
      <c r="I288" s="68"/>
      <c r="J288" s="58" t="str">
        <f t="shared" si="3"/>
        <v/>
      </c>
    </row>
    <row r="289" spans="1:10" ht="30" customHeight="1">
      <c r="A289" s="28">
        <f>MAX($A$139:A288)+1</f>
        <v>140</v>
      </c>
      <c r="B289" s="6" t="s">
        <v>298</v>
      </c>
      <c r="C289" s="55" t="s">
        <v>299</v>
      </c>
      <c r="D289" s="6" t="s">
        <v>616</v>
      </c>
      <c r="E289" s="16" t="s">
        <v>1071</v>
      </c>
      <c r="F289" s="16" t="s">
        <v>1071</v>
      </c>
      <c r="G289" s="16" t="s">
        <v>1071</v>
      </c>
      <c r="H289" s="11" t="s">
        <v>1072</v>
      </c>
      <c r="I289" s="68"/>
      <c r="J289" s="58" t="str">
        <f t="shared" si="3"/>
        <v/>
      </c>
    </row>
    <row r="290" spans="1:10" ht="30">
      <c r="A290" s="28">
        <f>MAX($A$139:A289)+1</f>
        <v>141</v>
      </c>
      <c r="B290" s="6" t="s">
        <v>175</v>
      </c>
      <c r="C290" s="55" t="s">
        <v>176</v>
      </c>
      <c r="D290" s="6" t="s">
        <v>515</v>
      </c>
      <c r="E290" s="16">
        <v>103.09</v>
      </c>
      <c r="F290" s="16">
        <v>94.5</v>
      </c>
      <c r="G290" s="16">
        <v>85.91</v>
      </c>
      <c r="H290" s="11" t="s">
        <v>1070</v>
      </c>
      <c r="I290" s="68"/>
      <c r="J290" s="58" t="str">
        <f t="shared" si="3"/>
        <v/>
      </c>
    </row>
    <row r="291" spans="1:10" ht="30">
      <c r="A291" s="28" t="s">
        <v>690</v>
      </c>
      <c r="B291" s="6" t="s">
        <v>996</v>
      </c>
      <c r="C291" s="55" t="s">
        <v>997</v>
      </c>
      <c r="D291" s="6" t="s">
        <v>514</v>
      </c>
      <c r="E291" s="16">
        <v>143.46</v>
      </c>
      <c r="F291" s="16">
        <v>131.51</v>
      </c>
      <c r="G291" s="16">
        <v>119.55</v>
      </c>
      <c r="H291" s="11" t="s">
        <v>1070</v>
      </c>
      <c r="I291" s="68"/>
      <c r="J291" s="58" t="str">
        <f t="shared" si="3"/>
        <v/>
      </c>
    </row>
    <row r="292" spans="1:10" ht="45">
      <c r="A292" s="28">
        <f>MAX($A$139:A291)+1</f>
        <v>142</v>
      </c>
      <c r="B292" s="6" t="s">
        <v>776</v>
      </c>
      <c r="C292" s="55" t="s">
        <v>777</v>
      </c>
      <c r="D292" s="6" t="s">
        <v>514</v>
      </c>
      <c r="E292" s="16">
        <v>119.89</v>
      </c>
      <c r="F292" s="16">
        <v>109.9</v>
      </c>
      <c r="G292" s="16">
        <v>99.91</v>
      </c>
      <c r="H292" s="11" t="s">
        <v>1070</v>
      </c>
      <c r="I292" s="68"/>
      <c r="J292" s="58" t="str">
        <f t="shared" si="3"/>
        <v/>
      </c>
    </row>
    <row r="293" spans="1:10">
      <c r="A293" s="28">
        <f>MAX($A$139:A292)+1</f>
        <v>143</v>
      </c>
      <c r="B293" s="6" t="s">
        <v>197</v>
      </c>
      <c r="C293" s="55" t="s">
        <v>198</v>
      </c>
      <c r="D293" s="6" t="s">
        <v>514</v>
      </c>
      <c r="E293" s="16" t="s">
        <v>1071</v>
      </c>
      <c r="F293" s="16" t="s">
        <v>1071</v>
      </c>
      <c r="G293" s="16" t="s">
        <v>1071</v>
      </c>
      <c r="H293" s="11" t="s">
        <v>1072</v>
      </c>
      <c r="I293" s="68"/>
      <c r="J293" s="58" t="str">
        <f t="shared" si="3"/>
        <v/>
      </c>
    </row>
    <row r="294" spans="1:10">
      <c r="A294" s="28">
        <f>MAX($A$139:A293)+1</f>
        <v>144</v>
      </c>
      <c r="B294" s="6" t="s">
        <v>321</v>
      </c>
      <c r="C294" s="55" t="s">
        <v>847</v>
      </c>
      <c r="D294" s="6" t="s">
        <v>518</v>
      </c>
      <c r="E294" s="16" t="s">
        <v>1071</v>
      </c>
      <c r="F294" s="16" t="s">
        <v>1071</v>
      </c>
      <c r="G294" s="16" t="s">
        <v>1071</v>
      </c>
      <c r="H294" s="11" t="s">
        <v>1072</v>
      </c>
      <c r="I294" s="68"/>
      <c r="J294" s="58" t="str">
        <f t="shared" si="3"/>
        <v/>
      </c>
    </row>
    <row r="295" spans="1:10" ht="30">
      <c r="A295" s="28">
        <f>MAX($A$139:A294)+1</f>
        <v>145</v>
      </c>
      <c r="B295" s="6" t="s">
        <v>704</v>
      </c>
      <c r="C295" s="55" t="s">
        <v>746</v>
      </c>
      <c r="D295" s="6" t="s">
        <v>745</v>
      </c>
      <c r="E295" s="16" t="s">
        <v>1071</v>
      </c>
      <c r="F295" s="16" t="s">
        <v>1071</v>
      </c>
      <c r="G295" s="16" t="s">
        <v>1071</v>
      </c>
      <c r="H295" s="11" t="s">
        <v>1072</v>
      </c>
      <c r="I295" s="68"/>
      <c r="J295" s="58" t="str">
        <f t="shared" si="3"/>
        <v/>
      </c>
    </row>
    <row r="296" spans="1:10">
      <c r="A296" s="29"/>
      <c r="B296" s="30"/>
      <c r="C296" s="53" t="s">
        <v>678</v>
      </c>
      <c r="D296" s="17"/>
      <c r="E296" s="18" t="s">
        <v>24</v>
      </c>
      <c r="F296" s="18" t="s">
        <v>24</v>
      </c>
      <c r="G296" s="18" t="s">
        <v>24</v>
      </c>
      <c r="H296" s="48"/>
      <c r="I296" s="57"/>
      <c r="J296" s="34"/>
    </row>
    <row r="297" spans="1:10">
      <c r="A297" s="28">
        <f>MAX($A$139:A296)+1</f>
        <v>146</v>
      </c>
      <c r="B297" s="6" t="s">
        <v>220</v>
      </c>
      <c r="C297" s="55" t="s">
        <v>221</v>
      </c>
      <c r="D297" s="6" t="s">
        <v>131</v>
      </c>
      <c r="E297" s="16" t="s">
        <v>1071</v>
      </c>
      <c r="F297" s="16" t="s">
        <v>1071</v>
      </c>
      <c r="G297" s="16" t="s">
        <v>1071</v>
      </c>
      <c r="H297" s="11" t="s">
        <v>1072</v>
      </c>
      <c r="I297" s="68"/>
      <c r="J297" s="58" t="str">
        <f t="shared" ref="J297:J304" si="4">IFERROR(IF(I297&lt;1,"",IF($I$134="A",I297*G297,IF($I$134="B",I297*F297,I297*E297))),"")</f>
        <v/>
      </c>
    </row>
    <row r="298" spans="1:10">
      <c r="A298" s="28">
        <f>MAX($A$139:A297)+1</f>
        <v>147</v>
      </c>
      <c r="B298" s="6" t="s">
        <v>226</v>
      </c>
      <c r="C298" s="55" t="s">
        <v>227</v>
      </c>
      <c r="D298" s="6" t="s">
        <v>8</v>
      </c>
      <c r="E298" s="16">
        <v>166.76</v>
      </c>
      <c r="F298" s="16">
        <v>152.87</v>
      </c>
      <c r="G298" s="16">
        <v>138.97</v>
      </c>
      <c r="H298" s="11" t="s">
        <v>1073</v>
      </c>
      <c r="I298" s="68"/>
      <c r="J298" s="58" t="str">
        <f t="shared" si="4"/>
        <v/>
      </c>
    </row>
    <row r="299" spans="1:10">
      <c r="A299" s="28" t="s">
        <v>690</v>
      </c>
      <c r="B299" s="6" t="s">
        <v>988</v>
      </c>
      <c r="C299" s="55" t="s">
        <v>985</v>
      </c>
      <c r="D299" s="6" t="s">
        <v>131</v>
      </c>
      <c r="E299" s="16" t="s">
        <v>1071</v>
      </c>
      <c r="F299" s="16" t="s">
        <v>1071</v>
      </c>
      <c r="G299" s="16" t="s">
        <v>1071</v>
      </c>
      <c r="H299" s="11" t="s">
        <v>1072</v>
      </c>
      <c r="I299" s="68"/>
      <c r="J299" s="58" t="str">
        <f t="shared" si="4"/>
        <v/>
      </c>
    </row>
    <row r="300" spans="1:10">
      <c r="A300" s="28">
        <f>MAX($A$139:A299)+1</f>
        <v>148</v>
      </c>
      <c r="B300" s="6" t="s">
        <v>260</v>
      </c>
      <c r="C300" s="55" t="s">
        <v>261</v>
      </c>
      <c r="D300" s="6" t="s">
        <v>131</v>
      </c>
      <c r="E300" s="16" t="s">
        <v>1071</v>
      </c>
      <c r="F300" s="16" t="s">
        <v>1071</v>
      </c>
      <c r="G300" s="16" t="s">
        <v>1071</v>
      </c>
      <c r="H300" s="11" t="s">
        <v>1072</v>
      </c>
      <c r="I300" s="68"/>
      <c r="J300" s="58" t="str">
        <f t="shared" si="4"/>
        <v/>
      </c>
    </row>
    <row r="301" spans="1:10">
      <c r="A301" s="28">
        <f>MAX($A$139:A300)+1</f>
        <v>149</v>
      </c>
      <c r="B301" s="6" t="s">
        <v>302</v>
      </c>
      <c r="C301" s="55" t="s">
        <v>303</v>
      </c>
      <c r="D301" s="6" t="s">
        <v>131</v>
      </c>
      <c r="E301" s="16" t="s">
        <v>1071</v>
      </c>
      <c r="F301" s="16" t="s">
        <v>1071</v>
      </c>
      <c r="G301" s="16" t="s">
        <v>1071</v>
      </c>
      <c r="H301" s="11" t="s">
        <v>1072</v>
      </c>
      <c r="I301" s="68"/>
      <c r="J301" s="58" t="str">
        <f t="shared" si="4"/>
        <v/>
      </c>
    </row>
    <row r="302" spans="1:10">
      <c r="A302" s="28">
        <f>MAX($A$139:A301)+1</f>
        <v>150</v>
      </c>
      <c r="B302" s="6" t="s">
        <v>306</v>
      </c>
      <c r="C302" s="55" t="s">
        <v>307</v>
      </c>
      <c r="D302" s="6" t="s">
        <v>131</v>
      </c>
      <c r="E302" s="16" t="s">
        <v>1071</v>
      </c>
      <c r="F302" s="16" t="s">
        <v>1071</v>
      </c>
      <c r="G302" s="16" t="s">
        <v>1071</v>
      </c>
      <c r="H302" s="11" t="s">
        <v>1072</v>
      </c>
      <c r="I302" s="68"/>
      <c r="J302" s="58" t="str">
        <f t="shared" si="4"/>
        <v/>
      </c>
    </row>
    <row r="303" spans="1:10">
      <c r="A303" s="28">
        <f>MAX($A$139:A302)+1</f>
        <v>151</v>
      </c>
      <c r="B303" s="6" t="s">
        <v>219</v>
      </c>
      <c r="C303" s="55" t="s">
        <v>312</v>
      </c>
      <c r="D303" s="6" t="s">
        <v>131</v>
      </c>
      <c r="E303" s="16" t="s">
        <v>1071</v>
      </c>
      <c r="F303" s="16" t="s">
        <v>1071</v>
      </c>
      <c r="G303" s="16" t="s">
        <v>1071</v>
      </c>
      <c r="H303" s="11" t="s">
        <v>1072</v>
      </c>
      <c r="I303" s="68"/>
      <c r="J303" s="58" t="str">
        <f t="shared" si="4"/>
        <v/>
      </c>
    </row>
    <row r="304" spans="1:10">
      <c r="A304" s="28">
        <f>MAX($A$139:A303)+1</f>
        <v>152</v>
      </c>
      <c r="B304" s="6" t="s">
        <v>313</v>
      </c>
      <c r="C304" s="55" t="s">
        <v>314</v>
      </c>
      <c r="D304" s="6" t="s">
        <v>131</v>
      </c>
      <c r="E304" s="16" t="s">
        <v>1071</v>
      </c>
      <c r="F304" s="16" t="s">
        <v>1071</v>
      </c>
      <c r="G304" s="16" t="s">
        <v>1071</v>
      </c>
      <c r="H304" s="11" t="s">
        <v>1072</v>
      </c>
      <c r="I304" s="68"/>
      <c r="J304" s="58" t="str">
        <f t="shared" si="4"/>
        <v/>
      </c>
    </row>
    <row r="305" spans="1:10">
      <c r="A305" s="29"/>
      <c r="B305" s="30"/>
      <c r="C305" s="53" t="s">
        <v>517</v>
      </c>
      <c r="D305" s="17"/>
      <c r="E305" s="18" t="s">
        <v>24</v>
      </c>
      <c r="F305" s="18" t="s">
        <v>24</v>
      </c>
      <c r="G305" s="18" t="s">
        <v>24</v>
      </c>
      <c r="H305" s="48"/>
      <c r="I305" s="57"/>
      <c r="J305" s="34"/>
    </row>
    <row r="306" spans="1:10">
      <c r="A306" s="28">
        <f>MAX($A$139:A305)+1</f>
        <v>153</v>
      </c>
      <c r="B306" s="6" t="s">
        <v>222</v>
      </c>
      <c r="C306" s="55" t="s">
        <v>223</v>
      </c>
      <c r="D306" s="6" t="s">
        <v>224</v>
      </c>
      <c r="E306" s="16" t="s">
        <v>1071</v>
      </c>
      <c r="F306" s="16" t="s">
        <v>1071</v>
      </c>
      <c r="G306" s="16" t="s">
        <v>1071</v>
      </c>
      <c r="H306" s="11" t="s">
        <v>1072</v>
      </c>
      <c r="I306" s="68"/>
      <c r="J306" s="58" t="str">
        <f t="shared" ref="J306:J359" si="5">IFERROR(IF(I306&lt;1,"",IF($I$134="A",I306*G306,IF($I$134="B",I306*F306,I306*E306))),"")</f>
        <v/>
      </c>
    </row>
    <row r="307" spans="1:10">
      <c r="A307" s="28">
        <f>MAX($A$139:A306)+1</f>
        <v>154</v>
      </c>
      <c r="B307" s="6" t="s">
        <v>27</v>
      </c>
      <c r="C307" s="55" t="s">
        <v>28</v>
      </c>
      <c r="D307" s="6" t="s">
        <v>20</v>
      </c>
      <c r="E307" s="16">
        <v>105.41</v>
      </c>
      <c r="F307" s="16">
        <v>96.62</v>
      </c>
      <c r="G307" s="16">
        <v>87.84</v>
      </c>
      <c r="H307" s="11" t="s">
        <v>1070</v>
      </c>
      <c r="I307" s="68"/>
      <c r="J307" s="58" t="str">
        <f t="shared" si="5"/>
        <v/>
      </c>
    </row>
    <row r="308" spans="1:10">
      <c r="A308" s="28">
        <f>MAX($A$139:A307)+1</f>
        <v>155</v>
      </c>
      <c r="B308" s="6" t="s">
        <v>228</v>
      </c>
      <c r="C308" s="55" t="s">
        <v>229</v>
      </c>
      <c r="D308" s="6" t="s">
        <v>163</v>
      </c>
      <c r="E308" s="16" t="s">
        <v>1071</v>
      </c>
      <c r="F308" s="16" t="s">
        <v>1071</v>
      </c>
      <c r="G308" s="16" t="s">
        <v>1071</v>
      </c>
      <c r="H308" s="11" t="s">
        <v>1072</v>
      </c>
      <c r="I308" s="68"/>
      <c r="J308" s="58" t="str">
        <f t="shared" si="5"/>
        <v/>
      </c>
    </row>
    <row r="309" spans="1:10">
      <c r="A309" s="28">
        <f>MAX($A$139:A308)+1</f>
        <v>156</v>
      </c>
      <c r="B309" s="6" t="s">
        <v>230</v>
      </c>
      <c r="C309" s="55" t="s">
        <v>231</v>
      </c>
      <c r="D309" s="6" t="s">
        <v>232</v>
      </c>
      <c r="E309" s="16" t="s">
        <v>1071</v>
      </c>
      <c r="F309" s="16" t="s">
        <v>1071</v>
      </c>
      <c r="G309" s="16" t="s">
        <v>1071</v>
      </c>
      <c r="H309" s="11" t="s">
        <v>1072</v>
      </c>
      <c r="I309" s="68"/>
      <c r="J309" s="58" t="str">
        <f t="shared" si="5"/>
        <v/>
      </c>
    </row>
    <row r="310" spans="1:10">
      <c r="A310" s="28">
        <f>MAX($A$139:A309)+1</f>
        <v>157</v>
      </c>
      <c r="B310" s="6" t="s">
        <v>233</v>
      </c>
      <c r="C310" s="55" t="s">
        <v>234</v>
      </c>
      <c r="D310" s="6" t="s">
        <v>131</v>
      </c>
      <c r="E310" s="16" t="s">
        <v>1071</v>
      </c>
      <c r="F310" s="16" t="s">
        <v>1071</v>
      </c>
      <c r="G310" s="16" t="s">
        <v>1071</v>
      </c>
      <c r="H310" s="11" t="s">
        <v>1072</v>
      </c>
      <c r="I310" s="68"/>
      <c r="J310" s="58" t="str">
        <f t="shared" si="5"/>
        <v/>
      </c>
    </row>
    <row r="311" spans="1:10">
      <c r="A311" s="28">
        <f>MAX($A$139:A310)+1</f>
        <v>158</v>
      </c>
      <c r="B311" s="6" t="s">
        <v>235</v>
      </c>
      <c r="C311" s="55" t="s">
        <v>236</v>
      </c>
      <c r="D311" s="6" t="s">
        <v>163</v>
      </c>
      <c r="E311" s="16" t="s">
        <v>1071</v>
      </c>
      <c r="F311" s="16" t="s">
        <v>1071</v>
      </c>
      <c r="G311" s="16" t="s">
        <v>1071</v>
      </c>
      <c r="H311" s="11" t="s">
        <v>1072</v>
      </c>
      <c r="I311" s="68"/>
      <c r="J311" s="58" t="str">
        <f t="shared" si="5"/>
        <v/>
      </c>
    </row>
    <row r="312" spans="1:10">
      <c r="A312" s="28">
        <f>MAX($A$139:A311)+1</f>
        <v>159</v>
      </c>
      <c r="B312" s="6" t="s">
        <v>237</v>
      </c>
      <c r="C312" s="55" t="s">
        <v>238</v>
      </c>
      <c r="D312" s="6" t="s">
        <v>239</v>
      </c>
      <c r="E312" s="16" t="s">
        <v>1071</v>
      </c>
      <c r="F312" s="16" t="s">
        <v>1071</v>
      </c>
      <c r="G312" s="16" t="s">
        <v>1071</v>
      </c>
      <c r="H312" s="11" t="s">
        <v>1072</v>
      </c>
      <c r="I312" s="68"/>
      <c r="J312" s="58" t="str">
        <f t="shared" si="5"/>
        <v/>
      </c>
    </row>
    <row r="313" spans="1:10">
      <c r="A313" s="28">
        <f>MAX($A$139:A312)+1</f>
        <v>160</v>
      </c>
      <c r="B313" s="6" t="s">
        <v>241</v>
      </c>
      <c r="C313" s="55" t="s">
        <v>240</v>
      </c>
      <c r="D313" s="6" t="s">
        <v>131</v>
      </c>
      <c r="E313" s="16" t="s">
        <v>1071</v>
      </c>
      <c r="F313" s="16" t="s">
        <v>1071</v>
      </c>
      <c r="G313" s="16" t="s">
        <v>1071</v>
      </c>
      <c r="H313" s="11" t="s">
        <v>1072</v>
      </c>
      <c r="I313" s="68"/>
      <c r="J313" s="58" t="str">
        <f t="shared" si="5"/>
        <v/>
      </c>
    </row>
    <row r="314" spans="1:10">
      <c r="A314" s="28">
        <f>MAX($A$139:A313)+1</f>
        <v>161</v>
      </c>
      <c r="B314" s="6" t="s">
        <v>242</v>
      </c>
      <c r="C314" s="55" t="s">
        <v>1005</v>
      </c>
      <c r="D314" s="6" t="s">
        <v>131</v>
      </c>
      <c r="E314" s="16">
        <v>98.87</v>
      </c>
      <c r="F314" s="16">
        <v>90.63</v>
      </c>
      <c r="G314" s="16">
        <v>82.39</v>
      </c>
      <c r="H314" s="11" t="s">
        <v>1070</v>
      </c>
      <c r="I314" s="68"/>
      <c r="J314" s="58" t="str">
        <f t="shared" si="5"/>
        <v/>
      </c>
    </row>
    <row r="315" spans="1:10">
      <c r="A315" s="28">
        <f>MAX($A$139:A314)+1</f>
        <v>162</v>
      </c>
      <c r="B315" s="6" t="s">
        <v>244</v>
      </c>
      <c r="C315" s="55" t="s">
        <v>245</v>
      </c>
      <c r="D315" s="6" t="s">
        <v>163</v>
      </c>
      <c r="E315" s="16" t="s">
        <v>1071</v>
      </c>
      <c r="F315" s="16" t="s">
        <v>1071</v>
      </c>
      <c r="G315" s="16" t="s">
        <v>1071</v>
      </c>
      <c r="H315" s="11" t="s">
        <v>1072</v>
      </c>
      <c r="I315" s="68"/>
      <c r="J315" s="58" t="str">
        <f t="shared" si="5"/>
        <v/>
      </c>
    </row>
    <row r="316" spans="1:10">
      <c r="A316" s="28">
        <f>MAX($A$139:A315)+1</f>
        <v>163</v>
      </c>
      <c r="B316" s="6" t="s">
        <v>248</v>
      </c>
      <c r="C316" s="55" t="s">
        <v>249</v>
      </c>
      <c r="D316" s="6" t="s">
        <v>163</v>
      </c>
      <c r="E316" s="16" t="s">
        <v>1071</v>
      </c>
      <c r="F316" s="16" t="s">
        <v>1071</v>
      </c>
      <c r="G316" s="16" t="s">
        <v>1071</v>
      </c>
      <c r="H316" s="11" t="s">
        <v>1072</v>
      </c>
      <c r="I316" s="68"/>
      <c r="J316" s="58" t="str">
        <f t="shared" si="5"/>
        <v/>
      </c>
    </row>
    <row r="317" spans="1:10">
      <c r="A317" s="28">
        <f>MAX($A$139:A316)+1</f>
        <v>164</v>
      </c>
      <c r="B317" s="6" t="s">
        <v>250</v>
      </c>
      <c r="C317" s="55" t="s">
        <v>251</v>
      </c>
      <c r="D317" s="6" t="s">
        <v>239</v>
      </c>
      <c r="E317" s="16" t="s">
        <v>1071</v>
      </c>
      <c r="F317" s="16" t="s">
        <v>1071</v>
      </c>
      <c r="G317" s="16" t="s">
        <v>1071</v>
      </c>
      <c r="H317" s="11" t="s">
        <v>1072</v>
      </c>
      <c r="I317" s="68"/>
      <c r="J317" s="58" t="str">
        <f t="shared" si="5"/>
        <v/>
      </c>
    </row>
    <row r="318" spans="1:10">
      <c r="A318" s="28">
        <f>MAX($A$139:A317)+1</f>
        <v>165</v>
      </c>
      <c r="B318" s="6" t="s">
        <v>253</v>
      </c>
      <c r="C318" s="55" t="s">
        <v>252</v>
      </c>
      <c r="D318" s="6" t="s">
        <v>131</v>
      </c>
      <c r="E318" s="16">
        <v>80.94</v>
      </c>
      <c r="F318" s="16">
        <v>74.2</v>
      </c>
      <c r="G318" s="16">
        <v>67.45</v>
      </c>
      <c r="H318" s="11" t="s">
        <v>1070</v>
      </c>
      <c r="I318" s="68"/>
      <c r="J318" s="58" t="str">
        <f t="shared" si="5"/>
        <v/>
      </c>
    </row>
    <row r="319" spans="1:10">
      <c r="A319" s="28">
        <f>MAX($A$139:A318)+1</f>
        <v>166</v>
      </c>
      <c r="B319" s="6" t="s">
        <v>254</v>
      </c>
      <c r="C319" s="55" t="s">
        <v>612</v>
      </c>
      <c r="D319" s="6" t="s">
        <v>163</v>
      </c>
      <c r="E319" s="16" t="s">
        <v>1071</v>
      </c>
      <c r="F319" s="16" t="s">
        <v>1071</v>
      </c>
      <c r="G319" s="16" t="s">
        <v>1071</v>
      </c>
      <c r="H319" s="11" t="s">
        <v>1072</v>
      </c>
      <c r="I319" s="68"/>
      <c r="J319" s="58" t="str">
        <f t="shared" si="5"/>
        <v/>
      </c>
    </row>
    <row r="320" spans="1:10">
      <c r="A320" s="28">
        <f>MAX($A$139:A319)+1</f>
        <v>167</v>
      </c>
      <c r="B320" s="6" t="s">
        <v>255</v>
      </c>
      <c r="C320" s="55" t="s">
        <v>256</v>
      </c>
      <c r="D320" s="6" t="s">
        <v>163</v>
      </c>
      <c r="E320" s="16" t="s">
        <v>1071</v>
      </c>
      <c r="F320" s="16" t="s">
        <v>1071</v>
      </c>
      <c r="G320" s="16" t="s">
        <v>1071</v>
      </c>
      <c r="H320" s="11" t="s">
        <v>1072</v>
      </c>
      <c r="I320" s="68"/>
      <c r="J320" s="58" t="str">
        <f t="shared" si="5"/>
        <v/>
      </c>
    </row>
    <row r="321" spans="1:10">
      <c r="A321" s="28">
        <f>MAX($A$139:A320)+1</f>
        <v>168</v>
      </c>
      <c r="B321" s="6" t="s">
        <v>257</v>
      </c>
      <c r="C321" s="55" t="s">
        <v>613</v>
      </c>
      <c r="D321" s="6" t="s">
        <v>163</v>
      </c>
      <c r="E321" s="16" t="s">
        <v>1071</v>
      </c>
      <c r="F321" s="16" t="s">
        <v>1071</v>
      </c>
      <c r="G321" s="16" t="s">
        <v>1071</v>
      </c>
      <c r="H321" s="11" t="s">
        <v>1072</v>
      </c>
      <c r="I321" s="68"/>
      <c r="J321" s="58" t="str">
        <f t="shared" si="5"/>
        <v/>
      </c>
    </row>
    <row r="322" spans="1:10">
      <c r="A322" s="28">
        <f>MAX($A$139:A321)+1</f>
        <v>169</v>
      </c>
      <c r="B322" s="6" t="s">
        <v>258</v>
      </c>
      <c r="C322" s="55" t="s">
        <v>259</v>
      </c>
      <c r="D322" s="6" t="s">
        <v>239</v>
      </c>
      <c r="E322" s="16">
        <v>124.77</v>
      </c>
      <c r="F322" s="16">
        <v>114.37</v>
      </c>
      <c r="G322" s="16">
        <v>103.97</v>
      </c>
      <c r="H322" s="11" t="s">
        <v>1070</v>
      </c>
      <c r="I322" s="68"/>
      <c r="J322" s="58" t="str">
        <f t="shared" si="5"/>
        <v/>
      </c>
    </row>
    <row r="323" spans="1:10">
      <c r="A323" s="28">
        <f>MAX($A$139:A322)+1</f>
        <v>170</v>
      </c>
      <c r="B323" s="6" t="s">
        <v>262</v>
      </c>
      <c r="C323" s="55" t="s">
        <v>263</v>
      </c>
      <c r="D323" s="6" t="s">
        <v>163</v>
      </c>
      <c r="E323" s="16" t="s">
        <v>1071</v>
      </c>
      <c r="F323" s="16" t="s">
        <v>1071</v>
      </c>
      <c r="G323" s="16" t="s">
        <v>1071</v>
      </c>
      <c r="H323" s="11" t="s">
        <v>1072</v>
      </c>
      <c r="I323" s="68"/>
      <c r="J323" s="58" t="str">
        <f t="shared" si="5"/>
        <v/>
      </c>
    </row>
    <row r="324" spans="1:10">
      <c r="A324" s="28">
        <f>MAX($A$139:A323)+1</f>
        <v>171</v>
      </c>
      <c r="B324" s="6" t="s">
        <v>264</v>
      </c>
      <c r="C324" s="55" t="s">
        <v>265</v>
      </c>
      <c r="D324" s="6" t="s">
        <v>239</v>
      </c>
      <c r="E324" s="16" t="s">
        <v>1071</v>
      </c>
      <c r="F324" s="16" t="s">
        <v>1071</v>
      </c>
      <c r="G324" s="16" t="s">
        <v>1071</v>
      </c>
      <c r="H324" s="11" t="s">
        <v>1072</v>
      </c>
      <c r="I324" s="68"/>
      <c r="J324" s="58" t="str">
        <f t="shared" si="5"/>
        <v/>
      </c>
    </row>
    <row r="325" spans="1:10">
      <c r="A325" s="28">
        <f>MAX($A$139:A324)+1</f>
        <v>172</v>
      </c>
      <c r="B325" s="6" t="s">
        <v>266</v>
      </c>
      <c r="C325" s="55" t="s">
        <v>267</v>
      </c>
      <c r="D325" s="6" t="s">
        <v>163</v>
      </c>
      <c r="E325" s="16" t="s">
        <v>1071</v>
      </c>
      <c r="F325" s="16" t="s">
        <v>1071</v>
      </c>
      <c r="G325" s="16" t="s">
        <v>1071</v>
      </c>
      <c r="H325" s="11" t="s">
        <v>1072</v>
      </c>
      <c r="I325" s="68"/>
      <c r="J325" s="58" t="str">
        <f t="shared" si="5"/>
        <v/>
      </c>
    </row>
    <row r="326" spans="1:10">
      <c r="A326" s="28">
        <f>MAX($A$139:A325)+1</f>
        <v>173</v>
      </c>
      <c r="B326" s="6" t="s">
        <v>268</v>
      </c>
      <c r="C326" s="55" t="s">
        <v>269</v>
      </c>
      <c r="D326" s="6" t="s">
        <v>232</v>
      </c>
      <c r="E326" s="16" t="s">
        <v>1071</v>
      </c>
      <c r="F326" s="16" t="s">
        <v>1071</v>
      </c>
      <c r="G326" s="16" t="s">
        <v>1071</v>
      </c>
      <c r="H326" s="11" t="s">
        <v>1072</v>
      </c>
      <c r="I326" s="68"/>
      <c r="J326" s="58" t="str">
        <f t="shared" si="5"/>
        <v/>
      </c>
    </row>
    <row r="327" spans="1:10">
      <c r="A327" s="28">
        <f>MAX($A$139:A326)+1</f>
        <v>174</v>
      </c>
      <c r="B327" s="6" t="s">
        <v>270</v>
      </c>
      <c r="C327" s="55" t="s">
        <v>271</v>
      </c>
      <c r="D327" s="6" t="s">
        <v>163</v>
      </c>
      <c r="E327" s="16">
        <v>122.89</v>
      </c>
      <c r="F327" s="16">
        <v>112.65</v>
      </c>
      <c r="G327" s="16">
        <v>102.41</v>
      </c>
      <c r="H327" s="11" t="s">
        <v>1070</v>
      </c>
      <c r="I327" s="68"/>
      <c r="J327" s="58" t="str">
        <f t="shared" si="5"/>
        <v/>
      </c>
    </row>
    <row r="328" spans="1:10">
      <c r="A328" s="28">
        <f>MAX($A$139:A327)+1</f>
        <v>175</v>
      </c>
      <c r="B328" s="6" t="s">
        <v>272</v>
      </c>
      <c r="C328" s="55" t="s">
        <v>273</v>
      </c>
      <c r="D328" s="6" t="s">
        <v>163</v>
      </c>
      <c r="E328" s="16">
        <v>119.05</v>
      </c>
      <c r="F328" s="16">
        <v>109.13</v>
      </c>
      <c r="G328" s="16">
        <v>99.21</v>
      </c>
      <c r="H328" s="11" t="s">
        <v>1070</v>
      </c>
      <c r="I328" s="68"/>
      <c r="J328" s="58" t="str">
        <f t="shared" si="5"/>
        <v/>
      </c>
    </row>
    <row r="329" spans="1:10">
      <c r="A329" s="28">
        <f>MAX($A$139:A328)+1</f>
        <v>176</v>
      </c>
      <c r="B329" s="6" t="s">
        <v>275</v>
      </c>
      <c r="C329" s="55" t="s">
        <v>274</v>
      </c>
      <c r="D329" s="6" t="s">
        <v>131</v>
      </c>
      <c r="E329" s="16" t="s">
        <v>1071</v>
      </c>
      <c r="F329" s="16" t="s">
        <v>1071</v>
      </c>
      <c r="G329" s="16" t="s">
        <v>1071</v>
      </c>
      <c r="H329" s="11" t="s">
        <v>1072</v>
      </c>
      <c r="I329" s="68"/>
      <c r="J329" s="58" t="str">
        <f t="shared" si="5"/>
        <v/>
      </c>
    </row>
    <row r="330" spans="1:10">
      <c r="A330" s="28">
        <f>MAX($A$139:A329)+1</f>
        <v>177</v>
      </c>
      <c r="B330" s="6" t="s">
        <v>276</v>
      </c>
      <c r="C330" s="55" t="s">
        <v>277</v>
      </c>
      <c r="D330" s="6" t="s">
        <v>163</v>
      </c>
      <c r="E330" s="16" t="s">
        <v>1071</v>
      </c>
      <c r="F330" s="16" t="s">
        <v>1071</v>
      </c>
      <c r="G330" s="16" t="s">
        <v>1071</v>
      </c>
      <c r="H330" s="11" t="s">
        <v>1072</v>
      </c>
      <c r="I330" s="68"/>
      <c r="J330" s="58" t="str">
        <f t="shared" si="5"/>
        <v/>
      </c>
    </row>
    <row r="331" spans="1:10">
      <c r="A331" s="28">
        <f>MAX($A$139:A330)+1</f>
        <v>178</v>
      </c>
      <c r="B331" s="6" t="s">
        <v>278</v>
      </c>
      <c r="C331" s="55" t="s">
        <v>279</v>
      </c>
      <c r="D331" s="6" t="s">
        <v>163</v>
      </c>
      <c r="E331" s="16" t="s">
        <v>1071</v>
      </c>
      <c r="F331" s="16" t="s">
        <v>1071</v>
      </c>
      <c r="G331" s="16" t="s">
        <v>1071</v>
      </c>
      <c r="H331" s="11" t="s">
        <v>1072</v>
      </c>
      <c r="I331" s="68"/>
      <c r="J331" s="58" t="str">
        <f t="shared" si="5"/>
        <v/>
      </c>
    </row>
    <row r="332" spans="1:10">
      <c r="A332" s="28">
        <f>MAX($A$139:A331)+1</f>
        <v>179</v>
      </c>
      <c r="B332" s="6" t="s">
        <v>280</v>
      </c>
      <c r="C332" s="55" t="s">
        <v>281</v>
      </c>
      <c r="D332" s="6" t="s">
        <v>239</v>
      </c>
      <c r="E332" s="16" t="s">
        <v>1071</v>
      </c>
      <c r="F332" s="16" t="s">
        <v>1071</v>
      </c>
      <c r="G332" s="16" t="s">
        <v>1071</v>
      </c>
      <c r="H332" s="11" t="s">
        <v>1072</v>
      </c>
      <c r="I332" s="68"/>
      <c r="J332" s="58" t="str">
        <f t="shared" si="5"/>
        <v/>
      </c>
    </row>
    <row r="333" spans="1:10">
      <c r="A333" s="28">
        <f>MAX($A$139:A332)+1</f>
        <v>180</v>
      </c>
      <c r="B333" s="6" t="s">
        <v>282</v>
      </c>
      <c r="C333" s="55" t="s">
        <v>283</v>
      </c>
      <c r="D333" s="6" t="s">
        <v>163</v>
      </c>
      <c r="E333" s="16">
        <v>161.91999999999999</v>
      </c>
      <c r="F333" s="16">
        <v>148.41999999999999</v>
      </c>
      <c r="G333" s="16">
        <v>134.93</v>
      </c>
      <c r="H333" s="11" t="s">
        <v>1070</v>
      </c>
      <c r="I333" s="68"/>
      <c r="J333" s="58" t="str">
        <f t="shared" si="5"/>
        <v/>
      </c>
    </row>
    <row r="334" spans="1:10">
      <c r="A334" s="28">
        <f>MAX($A$139:A333)+1</f>
        <v>181</v>
      </c>
      <c r="B334" s="6" t="s">
        <v>284</v>
      </c>
      <c r="C334" s="55" t="s">
        <v>285</v>
      </c>
      <c r="D334" s="6" t="s">
        <v>163</v>
      </c>
      <c r="E334" s="16" t="s">
        <v>1071</v>
      </c>
      <c r="F334" s="16" t="s">
        <v>1071</v>
      </c>
      <c r="G334" s="16" t="s">
        <v>1071</v>
      </c>
      <c r="H334" s="11" t="s">
        <v>1072</v>
      </c>
      <c r="I334" s="68"/>
      <c r="J334" s="58" t="str">
        <f t="shared" si="5"/>
        <v/>
      </c>
    </row>
    <row r="335" spans="1:10">
      <c r="A335" s="28">
        <f>MAX($A$139:A334)+1</f>
        <v>182</v>
      </c>
      <c r="B335" s="6" t="s">
        <v>286</v>
      </c>
      <c r="C335" s="55" t="s">
        <v>287</v>
      </c>
      <c r="D335" s="6" t="s">
        <v>239</v>
      </c>
      <c r="E335" s="16" t="s">
        <v>1071</v>
      </c>
      <c r="F335" s="16" t="s">
        <v>1071</v>
      </c>
      <c r="G335" s="16" t="s">
        <v>1071</v>
      </c>
      <c r="H335" s="11" t="s">
        <v>1072</v>
      </c>
      <c r="I335" s="68"/>
      <c r="J335" s="58" t="str">
        <f t="shared" si="5"/>
        <v/>
      </c>
    </row>
    <row r="336" spans="1:10">
      <c r="A336" s="28">
        <f>MAX($A$139:A335)+1</f>
        <v>183</v>
      </c>
      <c r="B336" s="6" t="s">
        <v>288</v>
      </c>
      <c r="C336" s="55" t="s">
        <v>289</v>
      </c>
      <c r="D336" s="6" t="s">
        <v>239</v>
      </c>
      <c r="E336" s="16">
        <v>135.56</v>
      </c>
      <c r="F336" s="16">
        <v>124.26</v>
      </c>
      <c r="G336" s="16">
        <v>112.96</v>
      </c>
      <c r="H336" s="11" t="s">
        <v>1070</v>
      </c>
      <c r="I336" s="68"/>
      <c r="J336" s="58" t="str">
        <f t="shared" si="5"/>
        <v/>
      </c>
    </row>
    <row r="337" spans="1:10">
      <c r="A337" s="28">
        <f>MAX($A$139:A336)+1</f>
        <v>184</v>
      </c>
      <c r="B337" s="6" t="s">
        <v>290</v>
      </c>
      <c r="C337" s="55" t="s">
        <v>291</v>
      </c>
      <c r="D337" s="6" t="s">
        <v>232</v>
      </c>
      <c r="E337" s="16">
        <v>114.21</v>
      </c>
      <c r="F337" s="16">
        <v>104.69</v>
      </c>
      <c r="G337" s="16">
        <v>95.17</v>
      </c>
      <c r="H337" s="11" t="s">
        <v>1070</v>
      </c>
      <c r="I337" s="68"/>
      <c r="J337" s="58" t="str">
        <f t="shared" si="5"/>
        <v/>
      </c>
    </row>
    <row r="338" spans="1:10">
      <c r="A338" s="28">
        <f>MAX($A$139:A337)+1</f>
        <v>185</v>
      </c>
      <c r="B338" s="6" t="s">
        <v>292</v>
      </c>
      <c r="C338" s="55" t="s">
        <v>614</v>
      </c>
      <c r="D338" s="6" t="s">
        <v>163</v>
      </c>
      <c r="E338" s="16" t="s">
        <v>1071</v>
      </c>
      <c r="F338" s="16" t="s">
        <v>1071</v>
      </c>
      <c r="G338" s="16" t="s">
        <v>1071</v>
      </c>
      <c r="H338" s="11" t="s">
        <v>1072</v>
      </c>
      <c r="I338" s="68"/>
      <c r="J338" s="58" t="str">
        <f t="shared" si="5"/>
        <v/>
      </c>
    </row>
    <row r="339" spans="1:10">
      <c r="A339" s="28">
        <f>MAX($A$139:A338)+1</f>
        <v>186</v>
      </c>
      <c r="B339" s="6" t="s">
        <v>293</v>
      </c>
      <c r="C339" s="55" t="s">
        <v>615</v>
      </c>
      <c r="D339" s="6" t="s">
        <v>20</v>
      </c>
      <c r="E339" s="16" t="s">
        <v>1071</v>
      </c>
      <c r="F339" s="16" t="s">
        <v>1071</v>
      </c>
      <c r="G339" s="16" t="s">
        <v>1071</v>
      </c>
      <c r="H339" s="11" t="s">
        <v>1072</v>
      </c>
      <c r="I339" s="68"/>
      <c r="J339" s="58" t="str">
        <f t="shared" si="5"/>
        <v/>
      </c>
    </row>
    <row r="340" spans="1:10">
      <c r="A340" s="28">
        <f>MAX($A$139:A339)+1</f>
        <v>187</v>
      </c>
      <c r="B340" s="6" t="s">
        <v>702</v>
      </c>
      <c r="C340" s="55" t="s">
        <v>703</v>
      </c>
      <c r="D340" s="6" t="s">
        <v>163</v>
      </c>
      <c r="E340" s="16" t="s">
        <v>1071</v>
      </c>
      <c r="F340" s="16" t="s">
        <v>1071</v>
      </c>
      <c r="G340" s="16" t="s">
        <v>1071</v>
      </c>
      <c r="H340" s="11" t="s">
        <v>1072</v>
      </c>
      <c r="I340" s="68"/>
      <c r="J340" s="58" t="str">
        <f t="shared" si="5"/>
        <v/>
      </c>
    </row>
    <row r="341" spans="1:10">
      <c r="A341" s="28">
        <f>MAX($A$139:A340)+1</f>
        <v>188</v>
      </c>
      <c r="B341" s="6" t="s">
        <v>294</v>
      </c>
      <c r="C341" s="55" t="s">
        <v>295</v>
      </c>
      <c r="D341" s="6" t="s">
        <v>163</v>
      </c>
      <c r="E341" s="16" t="s">
        <v>1071</v>
      </c>
      <c r="F341" s="16" t="s">
        <v>1071</v>
      </c>
      <c r="G341" s="16" t="s">
        <v>1071</v>
      </c>
      <c r="H341" s="11" t="s">
        <v>1072</v>
      </c>
      <c r="I341" s="68"/>
      <c r="J341" s="58" t="str">
        <f t="shared" si="5"/>
        <v/>
      </c>
    </row>
    <row r="342" spans="1:10">
      <c r="A342" s="28">
        <f>MAX($A$139:A341)+1</f>
        <v>189</v>
      </c>
      <c r="B342" s="6" t="s">
        <v>296</v>
      </c>
      <c r="C342" s="55" t="s">
        <v>297</v>
      </c>
      <c r="D342" s="6" t="s">
        <v>163</v>
      </c>
      <c r="E342" s="16" t="s">
        <v>1071</v>
      </c>
      <c r="F342" s="16" t="s">
        <v>1071</v>
      </c>
      <c r="G342" s="16" t="s">
        <v>1071</v>
      </c>
      <c r="H342" s="11" t="s">
        <v>1072</v>
      </c>
      <c r="I342" s="68"/>
      <c r="J342" s="58" t="str">
        <f t="shared" si="5"/>
        <v/>
      </c>
    </row>
    <row r="343" spans="1:10">
      <c r="A343" s="28">
        <f>MAX($A$139:A342)+1</f>
        <v>190</v>
      </c>
      <c r="B343" s="6" t="s">
        <v>708</v>
      </c>
      <c r="C343" s="55" t="s">
        <v>706</v>
      </c>
      <c r="D343" s="6" t="s">
        <v>163</v>
      </c>
      <c r="E343" s="16">
        <v>148.53</v>
      </c>
      <c r="F343" s="16">
        <v>136.15</v>
      </c>
      <c r="G343" s="16">
        <v>123.77</v>
      </c>
      <c r="H343" s="11" t="s">
        <v>1070</v>
      </c>
      <c r="I343" s="68"/>
      <c r="J343" s="58" t="str">
        <f t="shared" si="5"/>
        <v/>
      </c>
    </row>
    <row r="344" spans="1:10">
      <c r="A344" s="28">
        <f>MAX($A$139:A343)+1</f>
        <v>191</v>
      </c>
      <c r="B344" s="6" t="s">
        <v>709</v>
      </c>
      <c r="C344" s="55" t="s">
        <v>710</v>
      </c>
      <c r="D344" s="6" t="s">
        <v>163</v>
      </c>
      <c r="E344" s="16" t="s">
        <v>1071</v>
      </c>
      <c r="F344" s="16" t="s">
        <v>1071</v>
      </c>
      <c r="G344" s="16" t="s">
        <v>1071</v>
      </c>
      <c r="H344" s="11" t="s">
        <v>1072</v>
      </c>
      <c r="I344" s="68"/>
      <c r="J344" s="58" t="str">
        <f t="shared" si="5"/>
        <v/>
      </c>
    </row>
    <row r="345" spans="1:10">
      <c r="A345" s="28">
        <f>MAX($A$139:A344)+1</f>
        <v>192</v>
      </c>
      <c r="B345" s="6" t="s">
        <v>300</v>
      </c>
      <c r="C345" s="55" t="s">
        <v>301</v>
      </c>
      <c r="D345" s="6" t="s">
        <v>163</v>
      </c>
      <c r="E345" s="16" t="s">
        <v>1071</v>
      </c>
      <c r="F345" s="16" t="s">
        <v>1071</v>
      </c>
      <c r="G345" s="16" t="s">
        <v>1071</v>
      </c>
      <c r="H345" s="11" t="s">
        <v>1072</v>
      </c>
      <c r="I345" s="68"/>
      <c r="J345" s="58" t="str">
        <f t="shared" si="5"/>
        <v/>
      </c>
    </row>
    <row r="346" spans="1:10">
      <c r="A346" s="28" t="s">
        <v>1053</v>
      </c>
      <c r="B346" s="6" t="s">
        <v>1018</v>
      </c>
      <c r="C346" s="55" t="s">
        <v>1019</v>
      </c>
      <c r="D346" s="6" t="s">
        <v>239</v>
      </c>
      <c r="E346" s="16">
        <v>122.24</v>
      </c>
      <c r="F346" s="16">
        <v>112.06</v>
      </c>
      <c r="G346" s="16">
        <v>101.87</v>
      </c>
      <c r="H346" s="11" t="s">
        <v>1070</v>
      </c>
      <c r="I346" s="68"/>
      <c r="J346" s="58" t="str">
        <f t="shared" si="5"/>
        <v/>
      </c>
    </row>
    <row r="347" spans="1:10">
      <c r="A347" s="28">
        <f>MAX($A$139:A346)+1</f>
        <v>193</v>
      </c>
      <c r="B347" s="6" t="s">
        <v>304</v>
      </c>
      <c r="C347" s="55" t="s">
        <v>305</v>
      </c>
      <c r="D347" s="6" t="s">
        <v>239</v>
      </c>
      <c r="E347" s="16" t="s">
        <v>1071</v>
      </c>
      <c r="F347" s="16" t="s">
        <v>1071</v>
      </c>
      <c r="G347" s="16" t="s">
        <v>1071</v>
      </c>
      <c r="H347" s="11" t="s">
        <v>1072</v>
      </c>
      <c r="I347" s="68"/>
      <c r="J347" s="58" t="str">
        <f t="shared" si="5"/>
        <v/>
      </c>
    </row>
    <row r="348" spans="1:10">
      <c r="A348" s="28">
        <f>MAX($A$139:A347)+1</f>
        <v>194</v>
      </c>
      <c r="B348" s="6" t="s">
        <v>308</v>
      </c>
      <c r="C348" s="55" t="s">
        <v>309</v>
      </c>
      <c r="D348" s="6" t="s">
        <v>239</v>
      </c>
      <c r="E348" s="16" t="s">
        <v>1071</v>
      </c>
      <c r="F348" s="16" t="s">
        <v>1071</v>
      </c>
      <c r="G348" s="16" t="s">
        <v>1071</v>
      </c>
      <c r="H348" s="11" t="s">
        <v>1072</v>
      </c>
      <c r="I348" s="68"/>
      <c r="J348" s="58" t="str">
        <f t="shared" si="5"/>
        <v/>
      </c>
    </row>
    <row r="349" spans="1:10">
      <c r="A349" s="28">
        <f>MAX($A$139:A348)+1</f>
        <v>195</v>
      </c>
      <c r="B349" s="6" t="s">
        <v>310</v>
      </c>
      <c r="C349" s="55" t="s">
        <v>311</v>
      </c>
      <c r="D349" s="6" t="s">
        <v>163</v>
      </c>
      <c r="E349" s="16" t="s">
        <v>1071</v>
      </c>
      <c r="F349" s="16" t="s">
        <v>1071</v>
      </c>
      <c r="G349" s="16" t="s">
        <v>1071</v>
      </c>
      <c r="H349" s="11" t="s">
        <v>1072</v>
      </c>
      <c r="I349" s="68"/>
      <c r="J349" s="58" t="str">
        <f t="shared" si="5"/>
        <v/>
      </c>
    </row>
    <row r="350" spans="1:10">
      <c r="A350" s="28">
        <f>MAX($A$139:A349)+1</f>
        <v>196</v>
      </c>
      <c r="B350" s="6" t="s">
        <v>315</v>
      </c>
      <c r="C350" s="55" t="s">
        <v>316</v>
      </c>
      <c r="D350" s="6" t="s">
        <v>163</v>
      </c>
      <c r="E350" s="16" t="s">
        <v>1071</v>
      </c>
      <c r="F350" s="16" t="s">
        <v>1071</v>
      </c>
      <c r="G350" s="16" t="s">
        <v>1071</v>
      </c>
      <c r="H350" s="11" t="s">
        <v>1072</v>
      </c>
      <c r="I350" s="68"/>
      <c r="J350" s="58" t="str">
        <f t="shared" si="5"/>
        <v/>
      </c>
    </row>
    <row r="351" spans="1:10">
      <c r="A351" s="28">
        <f>MAX($A$139:A350)+1</f>
        <v>197</v>
      </c>
      <c r="B351" s="6" t="s">
        <v>317</v>
      </c>
      <c r="C351" s="55" t="s">
        <v>318</v>
      </c>
      <c r="D351" s="6" t="s">
        <v>163</v>
      </c>
      <c r="E351" s="16" t="s">
        <v>1071</v>
      </c>
      <c r="F351" s="16" t="s">
        <v>1071</v>
      </c>
      <c r="G351" s="16" t="s">
        <v>1071</v>
      </c>
      <c r="H351" s="11" t="s">
        <v>1072</v>
      </c>
      <c r="I351" s="68"/>
      <c r="J351" s="58" t="str">
        <f t="shared" si="5"/>
        <v/>
      </c>
    </row>
    <row r="352" spans="1:10">
      <c r="A352" s="28">
        <f>MAX($A$139:A351)+1</f>
        <v>198</v>
      </c>
      <c r="B352" s="6" t="s">
        <v>782</v>
      </c>
      <c r="C352" s="55" t="s">
        <v>783</v>
      </c>
      <c r="D352" s="6" t="s">
        <v>163</v>
      </c>
      <c r="E352" s="16" t="s">
        <v>1071</v>
      </c>
      <c r="F352" s="16" t="s">
        <v>1071</v>
      </c>
      <c r="G352" s="16" t="s">
        <v>1071</v>
      </c>
      <c r="H352" s="11" t="s">
        <v>1072</v>
      </c>
      <c r="I352" s="68"/>
      <c r="J352" s="58" t="str">
        <f t="shared" si="5"/>
        <v/>
      </c>
    </row>
    <row r="353" spans="1:10">
      <c r="A353" s="28">
        <f>MAX($A$139:A352)+1</f>
        <v>199</v>
      </c>
      <c r="B353" s="6" t="s">
        <v>319</v>
      </c>
      <c r="C353" s="55" t="s">
        <v>320</v>
      </c>
      <c r="D353" s="6" t="s">
        <v>163</v>
      </c>
      <c r="E353" s="16" t="s">
        <v>1071</v>
      </c>
      <c r="F353" s="16" t="s">
        <v>1071</v>
      </c>
      <c r="G353" s="16" t="s">
        <v>1071</v>
      </c>
      <c r="H353" s="11" t="s">
        <v>1072</v>
      </c>
      <c r="I353" s="68"/>
      <c r="J353" s="58" t="str">
        <f t="shared" si="5"/>
        <v/>
      </c>
    </row>
    <row r="354" spans="1:10">
      <c r="A354" s="28">
        <f>MAX($A$139:A353)+1</f>
        <v>200</v>
      </c>
      <c r="B354" s="6" t="s">
        <v>322</v>
      </c>
      <c r="C354" s="55" t="s">
        <v>323</v>
      </c>
      <c r="D354" s="6" t="s">
        <v>163</v>
      </c>
      <c r="E354" s="16" t="s">
        <v>1071</v>
      </c>
      <c r="F354" s="16" t="s">
        <v>1071</v>
      </c>
      <c r="G354" s="16" t="s">
        <v>1071</v>
      </c>
      <c r="H354" s="11" t="s">
        <v>1072</v>
      </c>
      <c r="I354" s="68"/>
      <c r="J354" s="58" t="str">
        <f t="shared" si="5"/>
        <v/>
      </c>
    </row>
    <row r="355" spans="1:10">
      <c r="A355" s="28" t="s">
        <v>690</v>
      </c>
      <c r="B355" s="6" t="s">
        <v>994</v>
      </c>
      <c r="C355" s="55" t="s">
        <v>995</v>
      </c>
      <c r="D355" s="6" t="s">
        <v>163</v>
      </c>
      <c r="E355" s="16">
        <v>141.46</v>
      </c>
      <c r="F355" s="16">
        <v>129.66999999999999</v>
      </c>
      <c r="G355" s="16">
        <v>117.88</v>
      </c>
      <c r="H355" s="11" t="s">
        <v>1070</v>
      </c>
      <c r="I355" s="68"/>
      <c r="J355" s="58" t="str">
        <f t="shared" si="5"/>
        <v/>
      </c>
    </row>
    <row r="356" spans="1:10">
      <c r="A356" s="28">
        <f>MAX($A$139:A355)+1</f>
        <v>201</v>
      </c>
      <c r="B356" s="6" t="s">
        <v>324</v>
      </c>
      <c r="C356" s="55" t="s">
        <v>325</v>
      </c>
      <c r="D356" s="6" t="s">
        <v>131</v>
      </c>
      <c r="E356" s="16" t="s">
        <v>1071</v>
      </c>
      <c r="F356" s="16" t="s">
        <v>1071</v>
      </c>
      <c r="G356" s="16" t="s">
        <v>1071</v>
      </c>
      <c r="H356" s="11" t="s">
        <v>1072</v>
      </c>
      <c r="I356" s="68"/>
      <c r="J356" s="58" t="str">
        <f t="shared" si="5"/>
        <v/>
      </c>
    </row>
    <row r="357" spans="1:10">
      <c r="A357" s="28">
        <f>MAX($A$139:A356)+1</f>
        <v>202</v>
      </c>
      <c r="B357" s="6" t="s">
        <v>326</v>
      </c>
      <c r="C357" s="55" t="s">
        <v>327</v>
      </c>
      <c r="D357" s="6" t="s">
        <v>232</v>
      </c>
      <c r="E357" s="16" t="s">
        <v>1071</v>
      </c>
      <c r="F357" s="16" t="s">
        <v>1071</v>
      </c>
      <c r="G357" s="16" t="s">
        <v>1071</v>
      </c>
      <c r="H357" s="11" t="s">
        <v>1072</v>
      </c>
      <c r="I357" s="68"/>
      <c r="J357" s="58" t="str">
        <f t="shared" si="5"/>
        <v/>
      </c>
    </row>
    <row r="358" spans="1:10">
      <c r="A358" s="28">
        <f>MAX($A$139:A357)+1</f>
        <v>203</v>
      </c>
      <c r="B358" s="6" t="s">
        <v>328</v>
      </c>
      <c r="C358" s="55" t="s">
        <v>329</v>
      </c>
      <c r="D358" s="6" t="s">
        <v>225</v>
      </c>
      <c r="E358" s="16" t="s">
        <v>1071</v>
      </c>
      <c r="F358" s="16" t="s">
        <v>1071</v>
      </c>
      <c r="G358" s="16" t="s">
        <v>1071</v>
      </c>
      <c r="H358" s="11" t="s">
        <v>1072</v>
      </c>
      <c r="I358" s="68"/>
      <c r="J358" s="58" t="str">
        <f t="shared" si="5"/>
        <v/>
      </c>
    </row>
    <row r="359" spans="1:10">
      <c r="A359" s="28">
        <f>MAX($A$139:A358)+1</f>
        <v>204</v>
      </c>
      <c r="B359" s="6" t="s">
        <v>705</v>
      </c>
      <c r="C359" s="55" t="s">
        <v>707</v>
      </c>
      <c r="D359" s="6" t="s">
        <v>239</v>
      </c>
      <c r="E359" s="16" t="s">
        <v>1071</v>
      </c>
      <c r="F359" s="16" t="s">
        <v>1071</v>
      </c>
      <c r="G359" s="16" t="s">
        <v>1071</v>
      </c>
      <c r="H359" s="11" t="s">
        <v>1072</v>
      </c>
      <c r="I359" s="68"/>
      <c r="J359" s="58" t="str">
        <f t="shared" si="5"/>
        <v/>
      </c>
    </row>
    <row r="360" spans="1:10">
      <c r="A360" s="29"/>
      <c r="B360" s="30"/>
      <c r="C360" s="53" t="s">
        <v>519</v>
      </c>
      <c r="D360" s="17"/>
      <c r="E360" s="18" t="s">
        <v>24</v>
      </c>
      <c r="F360" s="18" t="s">
        <v>24</v>
      </c>
      <c r="G360" s="18" t="s">
        <v>24</v>
      </c>
      <c r="H360" s="48"/>
      <c r="I360" s="57"/>
      <c r="J360" s="34"/>
    </row>
    <row r="361" spans="1:10" ht="30">
      <c r="A361" s="28">
        <f>MAX($A$139:A360)+1</f>
        <v>205</v>
      </c>
      <c r="B361" s="6" t="s">
        <v>717</v>
      </c>
      <c r="C361" s="55" t="s">
        <v>747</v>
      </c>
      <c r="D361" s="6" t="s">
        <v>524</v>
      </c>
      <c r="E361" s="16">
        <v>251.99</v>
      </c>
      <c r="F361" s="16">
        <v>230.99</v>
      </c>
      <c r="G361" s="16">
        <v>209.99</v>
      </c>
      <c r="H361" s="11" t="s">
        <v>1070</v>
      </c>
      <c r="I361" s="68"/>
      <c r="J361" s="58" t="str">
        <f t="shared" ref="J361:J385" si="6">IFERROR(IF(I361&lt;1,"",IF($I$134="A",I361*G361,IF($I$134="B",I361*F361,I361*E361))),"")</f>
        <v/>
      </c>
    </row>
    <row r="362" spans="1:10" ht="30">
      <c r="A362" s="28">
        <f>MAX($A$139:A361)+1</f>
        <v>206</v>
      </c>
      <c r="B362" s="6" t="s">
        <v>718</v>
      </c>
      <c r="C362" s="55" t="s">
        <v>748</v>
      </c>
      <c r="D362" s="6" t="s">
        <v>523</v>
      </c>
      <c r="E362" s="16" t="s">
        <v>1071</v>
      </c>
      <c r="F362" s="16" t="s">
        <v>1071</v>
      </c>
      <c r="G362" s="16" t="s">
        <v>1071</v>
      </c>
      <c r="H362" s="11" t="s">
        <v>1072</v>
      </c>
      <c r="I362" s="68"/>
      <c r="J362" s="58" t="str">
        <f t="shared" si="6"/>
        <v/>
      </c>
    </row>
    <row r="363" spans="1:10">
      <c r="A363" s="28">
        <f>MAX($A$139:A362)+1</f>
        <v>207</v>
      </c>
      <c r="B363" s="6" t="s">
        <v>887</v>
      </c>
      <c r="C363" s="55" t="s">
        <v>914</v>
      </c>
      <c r="D363" s="6" t="s">
        <v>522</v>
      </c>
      <c r="E363" s="16" t="s">
        <v>1071</v>
      </c>
      <c r="F363" s="16" t="s">
        <v>1071</v>
      </c>
      <c r="G363" s="16" t="s">
        <v>1071</v>
      </c>
      <c r="H363" s="11" t="s">
        <v>1072</v>
      </c>
      <c r="I363" s="68"/>
      <c r="J363" s="58" t="str">
        <f t="shared" si="6"/>
        <v/>
      </c>
    </row>
    <row r="364" spans="1:10">
      <c r="A364" s="28" t="s">
        <v>690</v>
      </c>
      <c r="B364" s="6" t="s">
        <v>1041</v>
      </c>
      <c r="C364" s="55" t="s">
        <v>1042</v>
      </c>
      <c r="D364" s="6" t="s">
        <v>521</v>
      </c>
      <c r="E364" s="16">
        <v>107.99</v>
      </c>
      <c r="F364" s="16">
        <v>98.99</v>
      </c>
      <c r="G364" s="16">
        <v>89.99</v>
      </c>
      <c r="H364" s="11" t="s">
        <v>1070</v>
      </c>
      <c r="I364" s="68"/>
      <c r="J364" s="58" t="str">
        <f t="shared" si="6"/>
        <v/>
      </c>
    </row>
    <row r="365" spans="1:10" ht="30">
      <c r="A365" s="28" t="s">
        <v>690</v>
      </c>
      <c r="B365" s="6" t="s">
        <v>1002</v>
      </c>
      <c r="C365" s="55" t="s">
        <v>1007</v>
      </c>
      <c r="D365" s="6" t="s">
        <v>1008</v>
      </c>
      <c r="E365" s="16">
        <v>257.69</v>
      </c>
      <c r="F365" s="16">
        <v>236.22</v>
      </c>
      <c r="G365" s="16">
        <v>214.74</v>
      </c>
      <c r="H365" s="11" t="s">
        <v>1070</v>
      </c>
      <c r="I365" s="68"/>
      <c r="J365" s="58" t="str">
        <f t="shared" si="6"/>
        <v/>
      </c>
    </row>
    <row r="366" spans="1:10">
      <c r="A366" s="28">
        <f>MAX($A$139:A365)+1</f>
        <v>208</v>
      </c>
      <c r="B366" s="6" t="s">
        <v>719</v>
      </c>
      <c r="C366" s="55" t="s">
        <v>749</v>
      </c>
      <c r="D366" s="6" t="s">
        <v>522</v>
      </c>
      <c r="E366" s="16" t="s">
        <v>1071</v>
      </c>
      <c r="F366" s="16" t="s">
        <v>1071</v>
      </c>
      <c r="G366" s="16" t="s">
        <v>1071</v>
      </c>
      <c r="H366" s="11" t="s">
        <v>1072</v>
      </c>
      <c r="I366" s="68"/>
      <c r="J366" s="58" t="str">
        <f t="shared" si="6"/>
        <v/>
      </c>
    </row>
    <row r="367" spans="1:10">
      <c r="A367" s="28">
        <f>MAX($A$139:A366)+1</f>
        <v>209</v>
      </c>
      <c r="B367" s="6" t="s">
        <v>332</v>
      </c>
      <c r="C367" s="55" t="s">
        <v>333</v>
      </c>
      <c r="D367" s="6" t="s">
        <v>522</v>
      </c>
      <c r="E367" s="16" t="s">
        <v>1071</v>
      </c>
      <c r="F367" s="16" t="s">
        <v>1071</v>
      </c>
      <c r="G367" s="16" t="s">
        <v>1071</v>
      </c>
      <c r="H367" s="11" t="s">
        <v>1072</v>
      </c>
      <c r="I367" s="68"/>
      <c r="J367" s="58" t="str">
        <f t="shared" si="6"/>
        <v/>
      </c>
    </row>
    <row r="368" spans="1:10">
      <c r="A368" s="28">
        <f>MAX($A$139:A367)+1</f>
        <v>210</v>
      </c>
      <c r="B368" s="6" t="s">
        <v>334</v>
      </c>
      <c r="C368" s="55" t="s">
        <v>1050</v>
      </c>
      <c r="D368" s="6" t="s">
        <v>522</v>
      </c>
      <c r="E368" s="16">
        <v>223.18</v>
      </c>
      <c r="F368" s="16">
        <v>204.58</v>
      </c>
      <c r="G368" s="16">
        <v>185.98</v>
      </c>
      <c r="H368" s="11" t="s">
        <v>1070</v>
      </c>
      <c r="I368" s="68"/>
      <c r="J368" s="58" t="str">
        <f t="shared" si="6"/>
        <v/>
      </c>
    </row>
    <row r="369" spans="1:10">
      <c r="A369" s="28">
        <f>MAX($A$139:A368)+1</f>
        <v>211</v>
      </c>
      <c r="B369" s="6" t="s">
        <v>335</v>
      </c>
      <c r="C369" s="55" t="s">
        <v>336</v>
      </c>
      <c r="D369" s="6" t="s">
        <v>523</v>
      </c>
      <c r="E369" s="16">
        <v>311.61</v>
      </c>
      <c r="F369" s="16">
        <v>285.64</v>
      </c>
      <c r="G369" s="16">
        <v>259.67</v>
      </c>
      <c r="H369" s="11" t="s">
        <v>1070</v>
      </c>
      <c r="I369" s="68"/>
      <c r="J369" s="58" t="str">
        <f t="shared" si="6"/>
        <v/>
      </c>
    </row>
    <row r="370" spans="1:10">
      <c r="A370" s="28">
        <f>MAX($A$139:A369)+1</f>
        <v>212</v>
      </c>
      <c r="B370" s="6" t="s">
        <v>337</v>
      </c>
      <c r="C370" s="55" t="s">
        <v>338</v>
      </c>
      <c r="D370" s="6" t="s">
        <v>524</v>
      </c>
      <c r="E370" s="16" t="s">
        <v>1071</v>
      </c>
      <c r="F370" s="16" t="s">
        <v>1071</v>
      </c>
      <c r="G370" s="16" t="s">
        <v>1071</v>
      </c>
      <c r="H370" s="11" t="s">
        <v>1072</v>
      </c>
      <c r="I370" s="68"/>
      <c r="J370" s="58" t="str">
        <f t="shared" si="6"/>
        <v/>
      </c>
    </row>
    <row r="371" spans="1:10">
      <c r="A371" s="28">
        <f>MAX($A$139:A370)+1</f>
        <v>213</v>
      </c>
      <c r="B371" s="6" t="s">
        <v>720</v>
      </c>
      <c r="C371" s="55" t="s">
        <v>750</v>
      </c>
      <c r="D371" s="6" t="s">
        <v>751</v>
      </c>
      <c r="E371" s="16" t="s">
        <v>1071</v>
      </c>
      <c r="F371" s="16" t="s">
        <v>1071</v>
      </c>
      <c r="G371" s="16" t="s">
        <v>1071</v>
      </c>
      <c r="H371" s="11" t="s">
        <v>1072</v>
      </c>
      <c r="I371" s="68"/>
      <c r="J371" s="58" t="str">
        <f t="shared" si="6"/>
        <v/>
      </c>
    </row>
    <row r="372" spans="1:10">
      <c r="A372" s="28">
        <f>MAX($A$139:A371)+1</f>
        <v>214</v>
      </c>
      <c r="B372" s="6" t="s">
        <v>339</v>
      </c>
      <c r="C372" s="55" t="s">
        <v>340</v>
      </c>
      <c r="D372" s="6" t="s">
        <v>524</v>
      </c>
      <c r="E372" s="16">
        <v>212.21</v>
      </c>
      <c r="F372" s="16">
        <v>194.52</v>
      </c>
      <c r="G372" s="16">
        <v>176.84</v>
      </c>
      <c r="H372" s="11" t="s">
        <v>1070</v>
      </c>
      <c r="I372" s="68"/>
      <c r="J372" s="58" t="str">
        <f t="shared" si="6"/>
        <v/>
      </c>
    </row>
    <row r="373" spans="1:10">
      <c r="A373" s="28">
        <f>MAX($A$139:A372)+1</f>
        <v>215</v>
      </c>
      <c r="B373" s="6" t="s">
        <v>341</v>
      </c>
      <c r="C373" s="55" t="s">
        <v>342</v>
      </c>
      <c r="D373" s="6" t="s">
        <v>523</v>
      </c>
      <c r="E373" s="16" t="s">
        <v>1071</v>
      </c>
      <c r="F373" s="16" t="s">
        <v>1071</v>
      </c>
      <c r="G373" s="16" t="s">
        <v>1071</v>
      </c>
      <c r="H373" s="11" t="s">
        <v>1072</v>
      </c>
      <c r="I373" s="68"/>
      <c r="J373" s="58" t="str">
        <f t="shared" si="6"/>
        <v/>
      </c>
    </row>
    <row r="374" spans="1:10">
      <c r="A374" s="28">
        <f>MAX($A$139:A373)+1</f>
        <v>216</v>
      </c>
      <c r="B374" s="6" t="s">
        <v>343</v>
      </c>
      <c r="C374" s="55" t="s">
        <v>344</v>
      </c>
      <c r="D374" s="6" t="s">
        <v>523</v>
      </c>
      <c r="E374" s="16" t="s">
        <v>1071</v>
      </c>
      <c r="F374" s="16" t="s">
        <v>1071</v>
      </c>
      <c r="G374" s="16" t="s">
        <v>1071</v>
      </c>
      <c r="H374" s="11" t="s">
        <v>1072</v>
      </c>
      <c r="I374" s="68"/>
      <c r="J374" s="58" t="str">
        <f t="shared" si="6"/>
        <v/>
      </c>
    </row>
    <row r="375" spans="1:10">
      <c r="A375" s="28">
        <f>MAX($A$139:A374)+1</f>
        <v>217</v>
      </c>
      <c r="B375" s="6" t="s">
        <v>345</v>
      </c>
      <c r="C375" s="55" t="s">
        <v>346</v>
      </c>
      <c r="D375" s="6" t="s">
        <v>521</v>
      </c>
      <c r="E375" s="16" t="s">
        <v>1071</v>
      </c>
      <c r="F375" s="16" t="s">
        <v>1071</v>
      </c>
      <c r="G375" s="16" t="s">
        <v>1071</v>
      </c>
      <c r="H375" s="11" t="s">
        <v>1072</v>
      </c>
      <c r="I375" s="68"/>
      <c r="J375" s="58" t="str">
        <f t="shared" si="6"/>
        <v/>
      </c>
    </row>
    <row r="376" spans="1:10">
      <c r="A376" s="28">
        <f>MAX($A$139:A375)+1</f>
        <v>218</v>
      </c>
      <c r="B376" s="6" t="s">
        <v>347</v>
      </c>
      <c r="C376" s="55" t="s">
        <v>348</v>
      </c>
      <c r="D376" s="6" t="s">
        <v>525</v>
      </c>
      <c r="E376" s="16" t="s">
        <v>1071</v>
      </c>
      <c r="F376" s="16" t="s">
        <v>1071</v>
      </c>
      <c r="G376" s="16" t="s">
        <v>1071</v>
      </c>
      <c r="H376" s="11" t="s">
        <v>1072</v>
      </c>
      <c r="I376" s="68"/>
      <c r="J376" s="58" t="str">
        <f t="shared" si="6"/>
        <v/>
      </c>
    </row>
    <row r="377" spans="1:10" ht="15" customHeight="1">
      <c r="A377" s="28">
        <f>MAX($A$139:A376)+1</f>
        <v>219</v>
      </c>
      <c r="B377" s="6" t="s">
        <v>349</v>
      </c>
      <c r="C377" s="55" t="s">
        <v>593</v>
      </c>
      <c r="D377" s="6" t="s">
        <v>617</v>
      </c>
      <c r="E377" s="16" t="s">
        <v>1071</v>
      </c>
      <c r="F377" s="16" t="s">
        <v>1071</v>
      </c>
      <c r="G377" s="16" t="s">
        <v>1071</v>
      </c>
      <c r="H377" s="11" t="s">
        <v>1072</v>
      </c>
      <c r="I377" s="68"/>
      <c r="J377" s="58" t="str">
        <f t="shared" si="6"/>
        <v/>
      </c>
    </row>
    <row r="378" spans="1:10" ht="15" customHeight="1">
      <c r="A378" s="28">
        <f>MAX($A$139:A377)+1</f>
        <v>220</v>
      </c>
      <c r="B378" s="6" t="s">
        <v>350</v>
      </c>
      <c r="C378" s="55" t="s">
        <v>594</v>
      </c>
      <c r="D378" s="6" t="s">
        <v>523</v>
      </c>
      <c r="E378" s="16" t="s">
        <v>1071</v>
      </c>
      <c r="F378" s="16" t="s">
        <v>1071</v>
      </c>
      <c r="G378" s="16" t="s">
        <v>1071</v>
      </c>
      <c r="H378" s="11" t="s">
        <v>1072</v>
      </c>
      <c r="I378" s="68"/>
      <c r="J378" s="58" t="str">
        <f t="shared" si="6"/>
        <v/>
      </c>
    </row>
    <row r="379" spans="1:10">
      <c r="A379" s="28">
        <f>MAX($A$139:A378)+1</f>
        <v>221</v>
      </c>
      <c r="B379" s="6" t="s">
        <v>351</v>
      </c>
      <c r="C379" s="55" t="s">
        <v>352</v>
      </c>
      <c r="D379" s="6" t="s">
        <v>523</v>
      </c>
      <c r="E379" s="16">
        <v>297.11</v>
      </c>
      <c r="F379" s="16">
        <v>272.35000000000002</v>
      </c>
      <c r="G379" s="16">
        <v>247.59</v>
      </c>
      <c r="H379" s="11" t="s">
        <v>1070</v>
      </c>
      <c r="I379" s="68"/>
      <c r="J379" s="58" t="str">
        <f t="shared" si="6"/>
        <v/>
      </c>
    </row>
    <row r="380" spans="1:10">
      <c r="A380" s="28">
        <f>MAX($A$139:A379)+1</f>
        <v>222</v>
      </c>
      <c r="B380" s="6" t="s">
        <v>353</v>
      </c>
      <c r="C380" s="55" t="s">
        <v>354</v>
      </c>
      <c r="D380" s="6" t="s">
        <v>525</v>
      </c>
      <c r="E380" s="16" t="s">
        <v>1071</v>
      </c>
      <c r="F380" s="16" t="s">
        <v>1071</v>
      </c>
      <c r="G380" s="16" t="s">
        <v>1071</v>
      </c>
      <c r="H380" s="11" t="s">
        <v>1072</v>
      </c>
      <c r="I380" s="68"/>
      <c r="J380" s="58" t="str">
        <f t="shared" si="6"/>
        <v/>
      </c>
    </row>
    <row r="381" spans="1:10">
      <c r="A381" s="28">
        <f>MAX($A$139:A380)+1</f>
        <v>223</v>
      </c>
      <c r="B381" s="6" t="s">
        <v>355</v>
      </c>
      <c r="C381" s="55" t="s">
        <v>356</v>
      </c>
      <c r="D381" s="6" t="s">
        <v>523</v>
      </c>
      <c r="E381" s="16">
        <v>284.12</v>
      </c>
      <c r="F381" s="16">
        <v>260.45</v>
      </c>
      <c r="G381" s="16">
        <v>236.77</v>
      </c>
      <c r="H381" s="11" t="s">
        <v>1070</v>
      </c>
      <c r="I381" s="68"/>
      <c r="J381" s="58" t="str">
        <f t="shared" si="6"/>
        <v/>
      </c>
    </row>
    <row r="382" spans="1:10">
      <c r="A382" s="28">
        <f>MAX($A$139:A381)+1</f>
        <v>224</v>
      </c>
      <c r="B382" s="6" t="s">
        <v>357</v>
      </c>
      <c r="C382" s="55" t="s">
        <v>358</v>
      </c>
      <c r="D382" s="6" t="s">
        <v>520</v>
      </c>
      <c r="E382" s="16" t="s">
        <v>1071</v>
      </c>
      <c r="F382" s="16" t="s">
        <v>1071</v>
      </c>
      <c r="G382" s="16" t="s">
        <v>1071</v>
      </c>
      <c r="H382" s="11" t="s">
        <v>1072</v>
      </c>
      <c r="I382" s="68"/>
      <c r="J382" s="58" t="str">
        <f t="shared" si="6"/>
        <v/>
      </c>
    </row>
    <row r="383" spans="1:10">
      <c r="A383" s="28">
        <f>MAX($A$139:A382)+1</f>
        <v>225</v>
      </c>
      <c r="B383" s="6" t="s">
        <v>359</v>
      </c>
      <c r="C383" s="55" t="s">
        <v>360</v>
      </c>
      <c r="D383" s="6" t="s">
        <v>523</v>
      </c>
      <c r="E383" s="16">
        <v>269.95999999999998</v>
      </c>
      <c r="F383" s="16">
        <v>247.47</v>
      </c>
      <c r="G383" s="16">
        <v>224.97</v>
      </c>
      <c r="H383" s="11" t="s">
        <v>1070</v>
      </c>
      <c r="I383" s="68"/>
      <c r="J383" s="58" t="str">
        <f t="shared" si="6"/>
        <v/>
      </c>
    </row>
    <row r="384" spans="1:10">
      <c r="A384" s="28">
        <f>MAX($A$139:A383)+1</f>
        <v>226</v>
      </c>
      <c r="B384" s="6" t="s">
        <v>361</v>
      </c>
      <c r="C384" s="55" t="s">
        <v>362</v>
      </c>
      <c r="D384" s="6" t="s">
        <v>523</v>
      </c>
      <c r="E384" s="16" t="s">
        <v>1071</v>
      </c>
      <c r="F384" s="16" t="s">
        <v>1071</v>
      </c>
      <c r="G384" s="16" t="s">
        <v>1071</v>
      </c>
      <c r="H384" s="11" t="s">
        <v>1072</v>
      </c>
      <c r="I384" s="68"/>
      <c r="J384" s="58" t="str">
        <f t="shared" si="6"/>
        <v/>
      </c>
    </row>
    <row r="385" spans="1:10">
      <c r="A385" s="28">
        <f>MAX($A$139:A384)+1</f>
        <v>227</v>
      </c>
      <c r="B385" s="6" t="s">
        <v>363</v>
      </c>
      <c r="C385" s="55" t="s">
        <v>364</v>
      </c>
      <c r="D385" s="6" t="s">
        <v>523</v>
      </c>
      <c r="E385" s="16" t="s">
        <v>1071</v>
      </c>
      <c r="F385" s="16" t="s">
        <v>1071</v>
      </c>
      <c r="G385" s="16" t="s">
        <v>1071</v>
      </c>
      <c r="H385" s="11" t="s">
        <v>1072</v>
      </c>
      <c r="I385" s="68"/>
      <c r="J385" s="58" t="str">
        <f t="shared" si="6"/>
        <v/>
      </c>
    </row>
    <row r="386" spans="1:10">
      <c r="A386" s="29"/>
      <c r="B386" s="30"/>
      <c r="C386" s="53" t="s">
        <v>1056</v>
      </c>
      <c r="D386" s="17"/>
      <c r="E386" s="18" t="s">
        <v>24</v>
      </c>
      <c r="F386" s="18" t="s">
        <v>24</v>
      </c>
      <c r="G386" s="18" t="s">
        <v>24</v>
      </c>
      <c r="H386" s="48"/>
      <c r="I386" s="57"/>
      <c r="J386" s="34"/>
    </row>
    <row r="387" spans="1:10">
      <c r="A387" s="28">
        <f>MAX($A$139:A386)+1</f>
        <v>228</v>
      </c>
      <c r="B387" s="6" t="s">
        <v>365</v>
      </c>
      <c r="C387" s="55" t="s">
        <v>663</v>
      </c>
      <c r="D387" s="6" t="s">
        <v>243</v>
      </c>
      <c r="E387" s="16">
        <v>191.94</v>
      </c>
      <c r="F387" s="16">
        <v>175.95</v>
      </c>
      <c r="G387" s="16">
        <v>159.94999999999999</v>
      </c>
      <c r="H387" s="11" t="s">
        <v>1070</v>
      </c>
      <c r="I387" s="68"/>
      <c r="J387" s="58" t="str">
        <f t="shared" ref="J387:J396" si="7">IFERROR(IF(I387&lt;1,"",IF($I$134="A",I387*G387,IF($I$134="B",I387*F387,I387*E387))),"")</f>
        <v/>
      </c>
    </row>
    <row r="388" spans="1:10">
      <c r="A388" s="28">
        <f>MAX($A$139:A387)+1</f>
        <v>229</v>
      </c>
      <c r="B388" s="6" t="s">
        <v>366</v>
      </c>
      <c r="C388" s="55" t="s">
        <v>661</v>
      </c>
      <c r="D388" s="6" t="s">
        <v>8</v>
      </c>
      <c r="E388" s="16" t="s">
        <v>1071</v>
      </c>
      <c r="F388" s="16" t="s">
        <v>1071</v>
      </c>
      <c r="G388" s="16" t="s">
        <v>1071</v>
      </c>
      <c r="H388" s="11" t="s">
        <v>1072</v>
      </c>
      <c r="I388" s="68"/>
      <c r="J388" s="58" t="str">
        <f t="shared" si="7"/>
        <v/>
      </c>
    </row>
    <row r="389" spans="1:10">
      <c r="A389" s="28">
        <f>MAX($A$139:A388)+1</f>
        <v>230</v>
      </c>
      <c r="B389" s="49" t="s">
        <v>958</v>
      </c>
      <c r="C389" s="55" t="s">
        <v>367</v>
      </c>
      <c r="D389" s="6" t="s">
        <v>3</v>
      </c>
      <c r="E389" s="16">
        <v>171.31</v>
      </c>
      <c r="F389" s="16">
        <v>157.04</v>
      </c>
      <c r="G389" s="16">
        <v>142.76</v>
      </c>
      <c r="H389" s="11" t="s">
        <v>1070</v>
      </c>
      <c r="I389" s="68"/>
      <c r="J389" s="58" t="str">
        <f t="shared" si="7"/>
        <v/>
      </c>
    </row>
    <row r="390" spans="1:10">
      <c r="A390" s="28">
        <f>MAX($A$139:A389)+1</f>
        <v>231</v>
      </c>
      <c r="B390" s="6" t="s">
        <v>369</v>
      </c>
      <c r="C390" s="55" t="s">
        <v>665</v>
      </c>
      <c r="D390" s="6" t="s">
        <v>20</v>
      </c>
      <c r="E390" s="16" t="s">
        <v>1071</v>
      </c>
      <c r="F390" s="16" t="s">
        <v>1071</v>
      </c>
      <c r="G390" s="16" t="s">
        <v>1071</v>
      </c>
      <c r="H390" s="11" t="s">
        <v>1072</v>
      </c>
      <c r="I390" s="68"/>
      <c r="J390" s="58" t="str">
        <f t="shared" si="7"/>
        <v/>
      </c>
    </row>
    <row r="391" spans="1:10">
      <c r="A391" s="28">
        <f>MAX($A$139:A390)+1</f>
        <v>232</v>
      </c>
      <c r="B391" s="6" t="s">
        <v>721</v>
      </c>
      <c r="C391" s="55" t="s">
        <v>752</v>
      </c>
      <c r="D391" s="6" t="s">
        <v>225</v>
      </c>
      <c r="E391" s="16" t="s">
        <v>1071</v>
      </c>
      <c r="F391" s="16" t="s">
        <v>1071</v>
      </c>
      <c r="G391" s="16" t="s">
        <v>1071</v>
      </c>
      <c r="H391" s="11" t="s">
        <v>1072</v>
      </c>
      <c r="I391" s="68"/>
      <c r="J391" s="58" t="str">
        <f t="shared" si="7"/>
        <v/>
      </c>
    </row>
    <row r="392" spans="1:10">
      <c r="A392" s="28">
        <f>MAX($A$139:A391)+1</f>
        <v>233</v>
      </c>
      <c r="B392" s="6" t="s">
        <v>370</v>
      </c>
      <c r="C392" s="55" t="s">
        <v>664</v>
      </c>
      <c r="D392" s="6" t="s">
        <v>20</v>
      </c>
      <c r="E392" s="16">
        <v>200.02</v>
      </c>
      <c r="F392" s="16">
        <v>183.35</v>
      </c>
      <c r="G392" s="16">
        <v>166.68</v>
      </c>
      <c r="H392" s="11" t="s">
        <v>1070</v>
      </c>
      <c r="I392" s="68"/>
      <c r="J392" s="58" t="str">
        <f t="shared" si="7"/>
        <v/>
      </c>
    </row>
    <row r="393" spans="1:10">
      <c r="A393" s="28" t="s">
        <v>690</v>
      </c>
      <c r="B393" s="6" t="s">
        <v>992</v>
      </c>
      <c r="C393" s="55" t="s">
        <v>993</v>
      </c>
      <c r="D393" s="6" t="s">
        <v>239</v>
      </c>
      <c r="E393" s="16">
        <v>164.01</v>
      </c>
      <c r="F393" s="16">
        <v>150.34</v>
      </c>
      <c r="G393" s="16">
        <v>136.66999999999999</v>
      </c>
      <c r="H393" s="11" t="s">
        <v>1070</v>
      </c>
      <c r="I393" s="68"/>
      <c r="J393" s="58" t="str">
        <f t="shared" si="7"/>
        <v/>
      </c>
    </row>
    <row r="394" spans="1:10">
      <c r="A394" s="28">
        <f>MAX($A$139:A393)+1</f>
        <v>234</v>
      </c>
      <c r="B394" s="6" t="s">
        <v>372</v>
      </c>
      <c r="C394" s="55" t="s">
        <v>662</v>
      </c>
      <c r="D394" s="6" t="s">
        <v>8</v>
      </c>
      <c r="E394" s="16">
        <v>251.93</v>
      </c>
      <c r="F394" s="16">
        <v>230.93</v>
      </c>
      <c r="G394" s="16">
        <v>209.94</v>
      </c>
      <c r="H394" s="11" t="s">
        <v>1070</v>
      </c>
      <c r="I394" s="68"/>
      <c r="J394" s="58" t="str">
        <f t="shared" si="7"/>
        <v/>
      </c>
    </row>
    <row r="395" spans="1:10">
      <c r="A395" s="28">
        <f>MAX($A$139:A394)+1</f>
        <v>235</v>
      </c>
      <c r="B395" s="6" t="s">
        <v>373</v>
      </c>
      <c r="C395" s="55" t="s">
        <v>666</v>
      </c>
      <c r="D395" s="6" t="s">
        <v>20</v>
      </c>
      <c r="E395" s="16" t="s">
        <v>1071</v>
      </c>
      <c r="F395" s="16" t="s">
        <v>1071</v>
      </c>
      <c r="G395" s="16" t="s">
        <v>1071</v>
      </c>
      <c r="H395" s="11" t="s">
        <v>1072</v>
      </c>
      <c r="I395" s="68"/>
      <c r="J395" s="58" t="str">
        <f t="shared" si="7"/>
        <v/>
      </c>
    </row>
    <row r="396" spans="1:10">
      <c r="A396" s="28">
        <f>MAX($A$139:A395)+1</f>
        <v>236</v>
      </c>
      <c r="B396" s="6" t="s">
        <v>374</v>
      </c>
      <c r="C396" s="55" t="s">
        <v>375</v>
      </c>
      <c r="D396" s="6" t="s">
        <v>23</v>
      </c>
      <c r="E396" s="16" t="s">
        <v>1071</v>
      </c>
      <c r="F396" s="16" t="s">
        <v>1071</v>
      </c>
      <c r="G396" s="16" t="s">
        <v>1071</v>
      </c>
      <c r="H396" s="11" t="s">
        <v>1072</v>
      </c>
      <c r="I396" s="68"/>
      <c r="J396" s="58" t="str">
        <f t="shared" si="7"/>
        <v/>
      </c>
    </row>
    <row r="397" spans="1:10" ht="15" customHeight="1">
      <c r="A397" s="29"/>
      <c r="B397" s="30"/>
      <c r="C397" s="53" t="s">
        <v>527</v>
      </c>
      <c r="D397" s="17"/>
      <c r="E397" s="18" t="s">
        <v>24</v>
      </c>
      <c r="F397" s="18" t="s">
        <v>24</v>
      </c>
      <c r="G397" s="18" t="s">
        <v>24</v>
      </c>
      <c r="H397" s="48"/>
      <c r="I397" s="57"/>
      <c r="J397" s="34"/>
    </row>
    <row r="398" spans="1:10">
      <c r="A398" s="28">
        <f>MAX($A$139:A397)+1</f>
        <v>237</v>
      </c>
      <c r="B398" s="6" t="s">
        <v>957</v>
      </c>
      <c r="C398" s="55" t="s">
        <v>1013</v>
      </c>
      <c r="D398" s="6" t="s">
        <v>528</v>
      </c>
      <c r="E398" s="16">
        <v>77.599999999999994</v>
      </c>
      <c r="F398" s="16">
        <v>71.14</v>
      </c>
      <c r="G398" s="16">
        <v>64.67</v>
      </c>
      <c r="H398" s="11" t="s">
        <v>1070</v>
      </c>
      <c r="I398" s="68"/>
      <c r="J398" s="58" t="str">
        <f t="shared" ref="J398:J407" si="8">IFERROR(IF(I398&lt;1,"",IF($I$134="A",I398*G398,IF($I$134="B",I398*F398,I398*E398))),"")</f>
        <v/>
      </c>
    </row>
    <row r="399" spans="1:10">
      <c r="A399" s="28">
        <f>MAX($A$139:A398)+1</f>
        <v>238</v>
      </c>
      <c r="B399" s="6" t="s">
        <v>376</v>
      </c>
      <c r="C399" s="55" t="s">
        <v>377</v>
      </c>
      <c r="D399" s="6" t="s">
        <v>528</v>
      </c>
      <c r="E399" s="16" t="s">
        <v>1071</v>
      </c>
      <c r="F399" s="16" t="s">
        <v>1071</v>
      </c>
      <c r="G399" s="16" t="s">
        <v>1071</v>
      </c>
      <c r="H399" s="11" t="s">
        <v>1072</v>
      </c>
      <c r="I399" s="68"/>
      <c r="J399" s="58" t="str">
        <f t="shared" si="8"/>
        <v/>
      </c>
    </row>
    <row r="400" spans="1:10">
      <c r="A400" s="28">
        <f>MAX($A$139:A399)+1</f>
        <v>239</v>
      </c>
      <c r="B400" s="6" t="s">
        <v>956</v>
      </c>
      <c r="C400" s="55" t="s">
        <v>378</v>
      </c>
      <c r="D400" s="6" t="s">
        <v>529</v>
      </c>
      <c r="E400" s="16">
        <v>59.96</v>
      </c>
      <c r="F400" s="16">
        <v>54.97</v>
      </c>
      <c r="G400" s="16">
        <v>49.97</v>
      </c>
      <c r="H400" s="11" t="s">
        <v>1070</v>
      </c>
      <c r="I400" s="68"/>
      <c r="J400" s="58" t="str">
        <f t="shared" si="8"/>
        <v/>
      </c>
    </row>
    <row r="401" spans="1:10">
      <c r="A401" s="28">
        <f>MAX($A$139:A400)+1</f>
        <v>240</v>
      </c>
      <c r="B401" s="6" t="s">
        <v>379</v>
      </c>
      <c r="C401" s="55" t="s">
        <v>380</v>
      </c>
      <c r="D401" s="6" t="s">
        <v>526</v>
      </c>
      <c r="E401" s="16">
        <v>83.69</v>
      </c>
      <c r="F401" s="16">
        <v>76.709999999999994</v>
      </c>
      <c r="G401" s="16">
        <v>69.739999999999995</v>
      </c>
      <c r="H401" s="11" t="s">
        <v>1070</v>
      </c>
      <c r="I401" s="68"/>
      <c r="J401" s="58" t="str">
        <f t="shared" si="8"/>
        <v/>
      </c>
    </row>
    <row r="402" spans="1:10">
      <c r="A402" s="28">
        <f>MAX($A$139:A401)+1</f>
        <v>241</v>
      </c>
      <c r="B402" s="6" t="s">
        <v>381</v>
      </c>
      <c r="C402" s="55" t="s">
        <v>382</v>
      </c>
      <c r="D402" s="6" t="s">
        <v>383</v>
      </c>
      <c r="E402" s="16" t="s">
        <v>1071</v>
      </c>
      <c r="F402" s="16" t="s">
        <v>1071</v>
      </c>
      <c r="G402" s="16" t="s">
        <v>1071</v>
      </c>
      <c r="H402" s="11" t="s">
        <v>1072</v>
      </c>
      <c r="I402" s="68"/>
      <c r="J402" s="58" t="str">
        <f t="shared" si="8"/>
        <v/>
      </c>
    </row>
    <row r="403" spans="1:10">
      <c r="A403" s="28">
        <f>MAX($A$139:A402)+1</f>
        <v>242</v>
      </c>
      <c r="B403" s="6" t="s">
        <v>385</v>
      </c>
      <c r="C403" s="55" t="s">
        <v>386</v>
      </c>
      <c r="D403" s="6" t="s">
        <v>331</v>
      </c>
      <c r="E403" s="16">
        <v>155.99</v>
      </c>
      <c r="F403" s="16">
        <v>142.99</v>
      </c>
      <c r="G403" s="16">
        <v>129.99</v>
      </c>
      <c r="H403" s="11" t="s">
        <v>1070</v>
      </c>
      <c r="I403" s="68"/>
      <c r="J403" s="58" t="str">
        <f t="shared" si="8"/>
        <v/>
      </c>
    </row>
    <row r="404" spans="1:10">
      <c r="A404" s="28">
        <f>MAX($A$139:A403)+1</f>
        <v>243</v>
      </c>
      <c r="B404" s="6" t="s">
        <v>387</v>
      </c>
      <c r="C404" s="55" t="s">
        <v>388</v>
      </c>
      <c r="D404" s="6" t="s">
        <v>531</v>
      </c>
      <c r="E404" s="16">
        <v>141.59</v>
      </c>
      <c r="F404" s="16">
        <v>129.79</v>
      </c>
      <c r="G404" s="16">
        <v>117.99</v>
      </c>
      <c r="H404" s="11" t="s">
        <v>1070</v>
      </c>
      <c r="I404" s="68"/>
      <c r="J404" s="58" t="str">
        <f t="shared" si="8"/>
        <v/>
      </c>
    </row>
    <row r="405" spans="1:10" ht="30">
      <c r="A405" s="28">
        <f>MAX($A$139:A404)+1</f>
        <v>244</v>
      </c>
      <c r="B405" s="6" t="s">
        <v>585</v>
      </c>
      <c r="C405" s="55" t="s">
        <v>1006</v>
      </c>
      <c r="D405" s="6" t="s">
        <v>243</v>
      </c>
      <c r="E405" s="16">
        <v>159.29</v>
      </c>
      <c r="F405" s="16">
        <v>146.02000000000001</v>
      </c>
      <c r="G405" s="16">
        <v>132.74</v>
      </c>
      <c r="H405" s="11" t="s">
        <v>1070</v>
      </c>
      <c r="I405" s="68"/>
      <c r="J405" s="58" t="str">
        <f t="shared" si="8"/>
        <v/>
      </c>
    </row>
    <row r="406" spans="1:10">
      <c r="A406" s="28">
        <f>MAX($A$139:A405)+1</f>
        <v>245</v>
      </c>
      <c r="B406" s="6" t="s">
        <v>389</v>
      </c>
      <c r="C406" s="55" t="s">
        <v>390</v>
      </c>
      <c r="D406" s="6" t="s">
        <v>532</v>
      </c>
      <c r="E406" s="16">
        <v>137.97999999999999</v>
      </c>
      <c r="F406" s="16">
        <v>126.48</v>
      </c>
      <c r="G406" s="16">
        <v>114.98</v>
      </c>
      <c r="H406" s="11" t="s">
        <v>1070</v>
      </c>
      <c r="I406" s="68"/>
      <c r="J406" s="58" t="str">
        <f t="shared" si="8"/>
        <v/>
      </c>
    </row>
    <row r="407" spans="1:10">
      <c r="A407" s="28">
        <f>MAX($A$139:A406)+1</f>
        <v>246</v>
      </c>
      <c r="B407" s="6" t="s">
        <v>391</v>
      </c>
      <c r="C407" s="55" t="s">
        <v>392</v>
      </c>
      <c r="D407" s="6" t="s">
        <v>383</v>
      </c>
      <c r="E407" s="16" t="s">
        <v>1071</v>
      </c>
      <c r="F407" s="16" t="s">
        <v>1071</v>
      </c>
      <c r="G407" s="16" t="s">
        <v>1071</v>
      </c>
      <c r="H407" s="11" t="s">
        <v>1072</v>
      </c>
      <c r="I407" s="68"/>
      <c r="J407" s="58" t="str">
        <f t="shared" si="8"/>
        <v/>
      </c>
    </row>
    <row r="408" spans="1:10">
      <c r="A408" s="29"/>
      <c r="B408" s="30"/>
      <c r="C408" s="53" t="s">
        <v>534</v>
      </c>
      <c r="D408" s="17"/>
      <c r="E408" s="18" t="s">
        <v>24</v>
      </c>
      <c r="F408" s="18" t="s">
        <v>24</v>
      </c>
      <c r="G408" s="18" t="s">
        <v>24</v>
      </c>
      <c r="H408" s="48"/>
      <c r="I408" s="57"/>
      <c r="J408" s="34"/>
    </row>
    <row r="409" spans="1:10">
      <c r="A409" s="28">
        <f>MAX($A$139:A408)+1</f>
        <v>247</v>
      </c>
      <c r="B409" s="6" t="s">
        <v>888</v>
      </c>
      <c r="C409" s="55" t="s">
        <v>394</v>
      </c>
      <c r="D409" s="6" t="s">
        <v>395</v>
      </c>
      <c r="E409" s="16">
        <v>115.14</v>
      </c>
      <c r="F409" s="16">
        <v>105.54</v>
      </c>
      <c r="G409" s="16">
        <v>95.95</v>
      </c>
      <c r="H409" s="11" t="s">
        <v>1070</v>
      </c>
      <c r="I409" s="68"/>
      <c r="J409" s="58" t="str">
        <f t="shared" ref="J409:J414" si="9">IFERROR(IF(I409&lt;1,"",IF($I$134="A",I409*G409,IF($I$134="B",I409*F409,I409*E409))),"")</f>
        <v/>
      </c>
    </row>
    <row r="410" spans="1:10">
      <c r="A410" s="28">
        <f>MAX($A$139:A409)+1</f>
        <v>248</v>
      </c>
      <c r="B410" s="6" t="s">
        <v>396</v>
      </c>
      <c r="C410" s="55" t="s">
        <v>397</v>
      </c>
      <c r="D410" s="6" t="s">
        <v>535</v>
      </c>
      <c r="E410" s="16" t="s">
        <v>1071</v>
      </c>
      <c r="F410" s="16" t="s">
        <v>1071</v>
      </c>
      <c r="G410" s="16" t="s">
        <v>1071</v>
      </c>
      <c r="H410" s="11" t="s">
        <v>1072</v>
      </c>
      <c r="I410" s="68"/>
      <c r="J410" s="58" t="str">
        <f t="shared" si="9"/>
        <v/>
      </c>
    </row>
    <row r="411" spans="1:10">
      <c r="A411" s="28">
        <f>MAX($A$139:A410)+1</f>
        <v>249</v>
      </c>
      <c r="B411" s="6" t="s">
        <v>587</v>
      </c>
      <c r="C411" s="55" t="s">
        <v>393</v>
      </c>
      <c r="D411" s="6" t="s">
        <v>384</v>
      </c>
      <c r="E411" s="16" t="s">
        <v>1071</v>
      </c>
      <c r="F411" s="16" t="s">
        <v>1071</v>
      </c>
      <c r="G411" s="16" t="s">
        <v>1071</v>
      </c>
      <c r="H411" s="11" t="s">
        <v>1072</v>
      </c>
      <c r="I411" s="68"/>
      <c r="J411" s="58" t="str">
        <f t="shared" si="9"/>
        <v/>
      </c>
    </row>
    <row r="412" spans="1:10">
      <c r="A412" s="28">
        <f>MAX($A$139:A411)+1</f>
        <v>250</v>
      </c>
      <c r="B412" s="6" t="s">
        <v>398</v>
      </c>
      <c r="C412" s="55" t="s">
        <v>399</v>
      </c>
      <c r="D412" s="6" t="s">
        <v>163</v>
      </c>
      <c r="E412" s="16" t="s">
        <v>1071</v>
      </c>
      <c r="F412" s="16" t="s">
        <v>1071</v>
      </c>
      <c r="G412" s="16" t="s">
        <v>1071</v>
      </c>
      <c r="H412" s="11" t="s">
        <v>1072</v>
      </c>
      <c r="I412" s="68"/>
      <c r="J412" s="58" t="str">
        <f t="shared" si="9"/>
        <v/>
      </c>
    </row>
    <row r="413" spans="1:10">
      <c r="A413" s="28">
        <f>MAX($A$139:A412)+1</f>
        <v>251</v>
      </c>
      <c r="B413" s="49" t="s">
        <v>971</v>
      </c>
      <c r="C413" s="55" t="s">
        <v>972</v>
      </c>
      <c r="D413" s="6" t="s">
        <v>25</v>
      </c>
      <c r="E413" s="16">
        <v>131.97999999999999</v>
      </c>
      <c r="F413" s="16">
        <v>120.98</v>
      </c>
      <c r="G413" s="16">
        <v>109.98</v>
      </c>
      <c r="H413" s="11" t="s">
        <v>1070</v>
      </c>
      <c r="I413" s="68"/>
      <c r="J413" s="58" t="str">
        <f t="shared" si="9"/>
        <v/>
      </c>
    </row>
    <row r="414" spans="1:10">
      <c r="A414" s="28">
        <f>MAX($A$139:A413)+1</f>
        <v>252</v>
      </c>
      <c r="B414" s="6" t="s">
        <v>889</v>
      </c>
      <c r="C414" s="55" t="s">
        <v>913</v>
      </c>
      <c r="D414" s="6" t="s">
        <v>163</v>
      </c>
      <c r="E414" s="16">
        <v>119.99</v>
      </c>
      <c r="F414" s="16">
        <v>109.99</v>
      </c>
      <c r="G414" s="16">
        <v>99.99</v>
      </c>
      <c r="H414" s="11" t="s">
        <v>1073</v>
      </c>
      <c r="I414" s="68"/>
      <c r="J414" s="58" t="str">
        <f t="shared" si="9"/>
        <v/>
      </c>
    </row>
    <row r="415" spans="1:10">
      <c r="A415" s="29"/>
      <c r="B415" s="30"/>
      <c r="C415" s="53" t="s">
        <v>536</v>
      </c>
      <c r="D415" s="17"/>
      <c r="E415" s="18" t="s">
        <v>24</v>
      </c>
      <c r="F415" s="18" t="s">
        <v>24</v>
      </c>
      <c r="G415" s="18" t="s">
        <v>24</v>
      </c>
      <c r="H415" s="48"/>
      <c r="I415" s="57"/>
      <c r="J415" s="34"/>
    </row>
    <row r="416" spans="1:10">
      <c r="A416" s="28">
        <f>MAX($A$139:A415)+1</f>
        <v>253</v>
      </c>
      <c r="B416" s="6" t="s">
        <v>723</v>
      </c>
      <c r="C416" s="55" t="s">
        <v>753</v>
      </c>
      <c r="D416" s="6" t="s">
        <v>722</v>
      </c>
      <c r="E416" s="16">
        <v>83.42</v>
      </c>
      <c r="F416" s="16">
        <v>76.47</v>
      </c>
      <c r="G416" s="16">
        <v>69.52</v>
      </c>
      <c r="H416" s="11" t="s">
        <v>1073</v>
      </c>
      <c r="I416" s="68"/>
      <c r="J416" s="58" t="str">
        <f t="shared" ref="J416:J426" si="10">IFERROR(IF(I416&lt;1,"",IF($I$134="A",I416*G416,IF($I$134="B",I416*F416,I416*E416))),"")</f>
        <v/>
      </c>
    </row>
    <row r="417" spans="1:10">
      <c r="A417" s="28">
        <f>MAX($A$139:A416)+1</f>
        <v>254</v>
      </c>
      <c r="B417" s="6" t="s">
        <v>400</v>
      </c>
      <c r="C417" s="55" t="s">
        <v>618</v>
      </c>
      <c r="D417" s="6" t="s">
        <v>538</v>
      </c>
      <c r="E417" s="16">
        <v>153.55000000000001</v>
      </c>
      <c r="F417" s="16">
        <v>140.76</v>
      </c>
      <c r="G417" s="16">
        <v>127.96</v>
      </c>
      <c r="H417" s="11" t="s">
        <v>1073</v>
      </c>
      <c r="I417" s="68"/>
      <c r="J417" s="58" t="str">
        <f t="shared" si="10"/>
        <v/>
      </c>
    </row>
    <row r="418" spans="1:10">
      <c r="A418" s="28">
        <f>MAX($A$139:A417)+1</f>
        <v>255</v>
      </c>
      <c r="B418" s="6" t="s">
        <v>401</v>
      </c>
      <c r="C418" s="55" t="s">
        <v>619</v>
      </c>
      <c r="D418" s="6" t="s">
        <v>522</v>
      </c>
      <c r="E418" s="16">
        <v>115.47</v>
      </c>
      <c r="F418" s="16">
        <v>105.85</v>
      </c>
      <c r="G418" s="16">
        <v>96.23</v>
      </c>
      <c r="H418" s="11" t="s">
        <v>1073</v>
      </c>
      <c r="I418" s="68"/>
      <c r="J418" s="58" t="str">
        <f t="shared" si="10"/>
        <v/>
      </c>
    </row>
    <row r="419" spans="1:10">
      <c r="A419" s="28">
        <f>MAX($A$139:A418)+1</f>
        <v>256</v>
      </c>
      <c r="B419" s="6" t="s">
        <v>402</v>
      </c>
      <c r="C419" s="55" t="s">
        <v>620</v>
      </c>
      <c r="D419" s="6" t="s">
        <v>539</v>
      </c>
      <c r="E419" s="16">
        <v>179.72</v>
      </c>
      <c r="F419" s="16">
        <v>164.74</v>
      </c>
      <c r="G419" s="16">
        <v>149.77000000000001</v>
      </c>
      <c r="H419" s="11" t="s">
        <v>1070</v>
      </c>
      <c r="I419" s="68"/>
      <c r="J419" s="58" t="str">
        <f t="shared" si="10"/>
        <v/>
      </c>
    </row>
    <row r="420" spans="1:10">
      <c r="A420" s="28">
        <f>MAX($A$139:A419)+1</f>
        <v>257</v>
      </c>
      <c r="B420" s="6" t="s">
        <v>403</v>
      </c>
      <c r="C420" s="55" t="s">
        <v>621</v>
      </c>
      <c r="D420" s="6" t="s">
        <v>533</v>
      </c>
      <c r="E420" s="16">
        <v>138.22</v>
      </c>
      <c r="F420" s="16">
        <v>126.7</v>
      </c>
      <c r="G420" s="16">
        <v>115.19</v>
      </c>
      <c r="H420" s="11" t="s">
        <v>1070</v>
      </c>
      <c r="I420" s="68"/>
      <c r="J420" s="58" t="str">
        <f t="shared" si="10"/>
        <v/>
      </c>
    </row>
    <row r="421" spans="1:10">
      <c r="A421" s="28">
        <f>MAX($A$139:A420)+1</f>
        <v>258</v>
      </c>
      <c r="B421" s="6" t="s">
        <v>404</v>
      </c>
      <c r="C421" s="55" t="s">
        <v>622</v>
      </c>
      <c r="D421" s="6" t="s">
        <v>526</v>
      </c>
      <c r="E421" s="16">
        <v>222.09</v>
      </c>
      <c r="F421" s="16">
        <v>203.59</v>
      </c>
      <c r="G421" s="16">
        <v>185.08</v>
      </c>
      <c r="H421" s="11" t="s">
        <v>1070</v>
      </c>
      <c r="I421" s="68"/>
      <c r="J421" s="58" t="str">
        <f t="shared" si="10"/>
        <v/>
      </c>
    </row>
    <row r="422" spans="1:10">
      <c r="A422" s="28">
        <f>MAX($A$139:A421)+1</f>
        <v>259</v>
      </c>
      <c r="B422" s="6" t="s">
        <v>405</v>
      </c>
      <c r="C422" s="55" t="s">
        <v>623</v>
      </c>
      <c r="D422" s="6" t="s">
        <v>540</v>
      </c>
      <c r="E422" s="16" t="s">
        <v>1071</v>
      </c>
      <c r="F422" s="16" t="s">
        <v>1071</v>
      </c>
      <c r="G422" s="16" t="s">
        <v>1071</v>
      </c>
      <c r="H422" s="11" t="s">
        <v>1072</v>
      </c>
      <c r="I422" s="68"/>
      <c r="J422" s="58" t="str">
        <f t="shared" si="10"/>
        <v/>
      </c>
    </row>
    <row r="423" spans="1:10">
      <c r="A423" s="28">
        <f>MAX($A$139:A422)+1</f>
        <v>260</v>
      </c>
      <c r="B423" s="6" t="s">
        <v>406</v>
      </c>
      <c r="C423" s="55" t="s">
        <v>624</v>
      </c>
      <c r="D423" s="6" t="s">
        <v>541</v>
      </c>
      <c r="E423" s="16">
        <v>179.27</v>
      </c>
      <c r="F423" s="16">
        <v>164.33</v>
      </c>
      <c r="G423" s="16">
        <v>149.38999999999999</v>
      </c>
      <c r="H423" s="11" t="s">
        <v>1070</v>
      </c>
      <c r="I423" s="68"/>
      <c r="J423" s="58" t="str">
        <f t="shared" si="10"/>
        <v/>
      </c>
    </row>
    <row r="424" spans="1:10">
      <c r="A424" s="28">
        <f>MAX($A$139:A423)+1</f>
        <v>261</v>
      </c>
      <c r="B424" s="6" t="s">
        <v>586</v>
      </c>
      <c r="C424" s="55" t="s">
        <v>754</v>
      </c>
      <c r="D424" s="6" t="s">
        <v>617</v>
      </c>
      <c r="E424" s="16">
        <v>179.7</v>
      </c>
      <c r="F424" s="16">
        <v>164.72</v>
      </c>
      <c r="G424" s="16">
        <v>149.75</v>
      </c>
      <c r="H424" s="11" t="s">
        <v>1070</v>
      </c>
      <c r="I424" s="68"/>
      <c r="J424" s="58" t="str">
        <f t="shared" si="10"/>
        <v/>
      </c>
    </row>
    <row r="425" spans="1:10" ht="30">
      <c r="A425" s="28">
        <f>MAX($A$139:A424)+1</f>
        <v>262</v>
      </c>
      <c r="B425" s="6" t="s">
        <v>407</v>
      </c>
      <c r="C425" s="55" t="s">
        <v>626</v>
      </c>
      <c r="D425" s="6" t="s">
        <v>537</v>
      </c>
      <c r="E425" s="16">
        <v>102.63</v>
      </c>
      <c r="F425" s="16">
        <v>94.08</v>
      </c>
      <c r="G425" s="16">
        <v>85.53</v>
      </c>
      <c r="H425" s="11" t="s">
        <v>1070</v>
      </c>
      <c r="I425" s="68"/>
      <c r="J425" s="58" t="str">
        <f t="shared" si="10"/>
        <v/>
      </c>
    </row>
    <row r="426" spans="1:10">
      <c r="A426" s="28">
        <f>MAX($A$139:A425)+1</f>
        <v>263</v>
      </c>
      <c r="B426" s="6" t="s">
        <v>408</v>
      </c>
      <c r="C426" s="55" t="s">
        <v>625</v>
      </c>
      <c r="D426" s="6" t="s">
        <v>529</v>
      </c>
      <c r="E426" s="16">
        <v>71.45</v>
      </c>
      <c r="F426" s="16">
        <v>65.5</v>
      </c>
      <c r="G426" s="16">
        <v>59.55</v>
      </c>
      <c r="H426" s="11" t="s">
        <v>1073</v>
      </c>
      <c r="I426" s="68"/>
      <c r="J426" s="58" t="str">
        <f t="shared" si="10"/>
        <v/>
      </c>
    </row>
    <row r="427" spans="1:10">
      <c r="A427" s="29"/>
      <c r="B427" s="30"/>
      <c r="C427" s="53" t="s">
        <v>542</v>
      </c>
      <c r="D427" s="17"/>
      <c r="E427" s="18" t="s">
        <v>24</v>
      </c>
      <c r="F427" s="18" t="s">
        <v>24</v>
      </c>
      <c r="G427" s="18" t="s">
        <v>24</v>
      </c>
      <c r="H427" s="48"/>
      <c r="I427" s="57"/>
      <c r="J427" s="34"/>
    </row>
    <row r="428" spans="1:10">
      <c r="A428" s="28">
        <f>MAX($A$139:A427)+1</f>
        <v>264</v>
      </c>
      <c r="B428" s="6" t="s">
        <v>846</v>
      </c>
      <c r="C428" s="55" t="s">
        <v>848</v>
      </c>
      <c r="D428" s="6" t="s">
        <v>543</v>
      </c>
      <c r="E428" s="16" t="s">
        <v>1071</v>
      </c>
      <c r="F428" s="16" t="s">
        <v>1071</v>
      </c>
      <c r="G428" s="16" t="s">
        <v>1071</v>
      </c>
      <c r="H428" s="11" t="s">
        <v>1072</v>
      </c>
      <c r="I428" s="68"/>
      <c r="J428" s="58" t="str">
        <f t="shared" ref="J428:J434" si="11">IFERROR(IF(I428&lt;1,"",IF($I$134="A",I428*G428,IF($I$134="B",I428*F428,I428*E428))),"")</f>
        <v/>
      </c>
    </row>
    <row r="429" spans="1:10">
      <c r="A429" s="28" t="s">
        <v>690</v>
      </c>
      <c r="B429" s="6" t="s">
        <v>1020</v>
      </c>
      <c r="C429" s="55" t="s">
        <v>1058</v>
      </c>
      <c r="D429" s="6" t="s">
        <v>543</v>
      </c>
      <c r="E429" s="16">
        <v>95.94</v>
      </c>
      <c r="F429" s="16">
        <v>87.95</v>
      </c>
      <c r="G429" s="16">
        <v>79.95</v>
      </c>
      <c r="H429" s="11" t="s">
        <v>1070</v>
      </c>
      <c r="I429" s="68"/>
      <c r="J429" s="58" t="str">
        <f t="shared" si="11"/>
        <v/>
      </c>
    </row>
    <row r="430" spans="1:10">
      <c r="A430" s="28">
        <f>MAX($A$139:A429)+1</f>
        <v>265</v>
      </c>
      <c r="B430" s="6" t="s">
        <v>411</v>
      </c>
      <c r="C430" s="55" t="s">
        <v>412</v>
      </c>
      <c r="D430" s="6" t="s">
        <v>544</v>
      </c>
      <c r="E430" s="16">
        <v>89.74</v>
      </c>
      <c r="F430" s="16">
        <v>82.26</v>
      </c>
      <c r="G430" s="16">
        <v>74.78</v>
      </c>
      <c r="H430" s="11" t="s">
        <v>1073</v>
      </c>
      <c r="I430" s="68"/>
      <c r="J430" s="58" t="str">
        <f t="shared" si="11"/>
        <v/>
      </c>
    </row>
    <row r="431" spans="1:10">
      <c r="A431" s="28">
        <f>MAX($A$139:A430)+1</f>
        <v>266</v>
      </c>
      <c r="B431" s="6" t="s">
        <v>409</v>
      </c>
      <c r="C431" s="55" t="s">
        <v>410</v>
      </c>
      <c r="D431" s="6" t="s">
        <v>545</v>
      </c>
      <c r="E431" s="16">
        <v>89.78</v>
      </c>
      <c r="F431" s="16">
        <v>82.3</v>
      </c>
      <c r="G431" s="16">
        <v>74.81</v>
      </c>
      <c r="H431" s="11" t="s">
        <v>1070</v>
      </c>
      <c r="I431" s="68"/>
      <c r="J431" s="58" t="str">
        <f t="shared" si="11"/>
        <v/>
      </c>
    </row>
    <row r="432" spans="1:10">
      <c r="A432" s="28">
        <f>MAX($A$139:A431)+1</f>
        <v>267</v>
      </c>
      <c r="B432" s="6" t="s">
        <v>734</v>
      </c>
      <c r="C432" s="55" t="s">
        <v>726</v>
      </c>
      <c r="D432" s="6" t="s">
        <v>546</v>
      </c>
      <c r="E432" s="16">
        <v>85.66</v>
      </c>
      <c r="F432" s="16">
        <v>78.52</v>
      </c>
      <c r="G432" s="16">
        <v>71.38</v>
      </c>
      <c r="H432" s="11" t="s">
        <v>1070</v>
      </c>
      <c r="I432" s="68"/>
      <c r="J432" s="58" t="str">
        <f t="shared" si="11"/>
        <v/>
      </c>
    </row>
    <row r="433" spans="1:10">
      <c r="A433" s="28">
        <f>MAX($A$139:A432)+1</f>
        <v>268</v>
      </c>
      <c r="B433" s="6" t="s">
        <v>725</v>
      </c>
      <c r="C433" s="55" t="s">
        <v>724</v>
      </c>
      <c r="D433" s="6" t="s">
        <v>770</v>
      </c>
      <c r="E433" s="16">
        <v>83.11</v>
      </c>
      <c r="F433" s="16">
        <v>76.19</v>
      </c>
      <c r="G433" s="16">
        <v>69.260000000000005</v>
      </c>
      <c r="H433" s="11" t="s">
        <v>1070</v>
      </c>
      <c r="I433" s="68"/>
      <c r="J433" s="58" t="str">
        <f t="shared" si="11"/>
        <v/>
      </c>
    </row>
    <row r="434" spans="1:10">
      <c r="A434" s="28">
        <f>MAX($A$139:A433)+1</f>
        <v>269</v>
      </c>
      <c r="B434" s="6" t="s">
        <v>728</v>
      </c>
      <c r="C434" s="55" t="s">
        <v>727</v>
      </c>
      <c r="D434" s="6" t="s">
        <v>547</v>
      </c>
      <c r="E434" s="16" t="s">
        <v>1071</v>
      </c>
      <c r="F434" s="16" t="s">
        <v>1071</v>
      </c>
      <c r="G434" s="16" t="s">
        <v>1071</v>
      </c>
      <c r="H434" s="11" t="s">
        <v>1072</v>
      </c>
      <c r="I434" s="68"/>
      <c r="J434" s="58" t="str">
        <f t="shared" si="11"/>
        <v/>
      </c>
    </row>
    <row r="435" spans="1:10">
      <c r="A435" s="29"/>
      <c r="B435" s="30"/>
      <c r="C435" s="53" t="s">
        <v>548</v>
      </c>
      <c r="D435" s="17"/>
      <c r="E435" s="18" t="s">
        <v>24</v>
      </c>
      <c r="F435" s="18" t="s">
        <v>24</v>
      </c>
      <c r="G435" s="18" t="s">
        <v>24</v>
      </c>
      <c r="H435" s="48"/>
      <c r="I435" s="57"/>
      <c r="J435" s="34"/>
    </row>
    <row r="436" spans="1:10">
      <c r="A436" s="28">
        <f>MAX($A$139:A435)+1</f>
        <v>270</v>
      </c>
      <c r="B436" s="6" t="s">
        <v>413</v>
      </c>
      <c r="C436" s="55" t="s">
        <v>414</v>
      </c>
      <c r="D436" s="6" t="s">
        <v>549</v>
      </c>
      <c r="E436" s="16" t="s">
        <v>1071</v>
      </c>
      <c r="F436" s="16" t="s">
        <v>1071</v>
      </c>
      <c r="G436" s="16" t="s">
        <v>1071</v>
      </c>
      <c r="H436" s="11" t="s">
        <v>1072</v>
      </c>
      <c r="I436" s="68"/>
      <c r="J436" s="58" t="str">
        <f t="shared" ref="J436:J437" si="12">IFERROR(IF(I436&lt;1,"",IF($I$134="A",I436*G436,IF($I$134="B",I436*F436,I436*E436))),"")</f>
        <v/>
      </c>
    </row>
    <row r="437" spans="1:10">
      <c r="A437" s="28">
        <f>MAX($A$139:A436)+1</f>
        <v>271</v>
      </c>
      <c r="B437" s="6" t="s">
        <v>735</v>
      </c>
      <c r="C437" s="55" t="s">
        <v>755</v>
      </c>
      <c r="D437" s="6" t="s">
        <v>8</v>
      </c>
      <c r="E437" s="16" t="s">
        <v>1071</v>
      </c>
      <c r="F437" s="16" t="s">
        <v>1071</v>
      </c>
      <c r="G437" s="16" t="s">
        <v>1071</v>
      </c>
      <c r="H437" s="11" t="s">
        <v>1072</v>
      </c>
      <c r="I437" s="68"/>
      <c r="J437" s="58" t="str">
        <f t="shared" si="12"/>
        <v/>
      </c>
    </row>
    <row r="438" spans="1:10">
      <c r="A438" s="29"/>
      <c r="B438" s="30"/>
      <c r="C438" s="53" t="s">
        <v>550</v>
      </c>
      <c r="D438" s="17"/>
      <c r="E438" s="18" t="s">
        <v>24</v>
      </c>
      <c r="F438" s="18" t="s">
        <v>24</v>
      </c>
      <c r="G438" s="18" t="s">
        <v>24</v>
      </c>
      <c r="H438" s="48"/>
      <c r="I438" s="57"/>
      <c r="J438" s="34"/>
    </row>
    <row r="439" spans="1:10">
      <c r="A439" s="28">
        <f>MAX($A$139:A438)+1</f>
        <v>272</v>
      </c>
      <c r="B439" s="6" t="s">
        <v>416</v>
      </c>
      <c r="C439" s="55" t="s">
        <v>417</v>
      </c>
      <c r="D439" s="6" t="s">
        <v>131</v>
      </c>
      <c r="E439" s="16">
        <v>147.62</v>
      </c>
      <c r="F439" s="16">
        <v>135.32</v>
      </c>
      <c r="G439" s="16">
        <v>123.02</v>
      </c>
      <c r="H439" s="11" t="s">
        <v>1070</v>
      </c>
      <c r="I439" s="68"/>
      <c r="J439" s="58" t="str">
        <f t="shared" ref="J439:J446" si="13">IFERROR(IF(I439&lt;1,"",IF($I$134="A",I439*G439,IF($I$134="B",I439*F439,I439*E439))),"")</f>
        <v/>
      </c>
    </row>
    <row r="440" spans="1:10">
      <c r="A440" s="28">
        <f>MAX($A$139:A439)+1</f>
        <v>273</v>
      </c>
      <c r="B440" s="6" t="s">
        <v>418</v>
      </c>
      <c r="C440" s="55" t="s">
        <v>419</v>
      </c>
      <c r="D440" s="6" t="s">
        <v>163</v>
      </c>
      <c r="E440" s="16">
        <v>153.80000000000001</v>
      </c>
      <c r="F440" s="16">
        <v>140.97999999999999</v>
      </c>
      <c r="G440" s="16">
        <v>128.16</v>
      </c>
      <c r="H440" s="11" t="s">
        <v>1070</v>
      </c>
      <c r="I440" s="68"/>
      <c r="J440" s="58" t="str">
        <f t="shared" si="13"/>
        <v/>
      </c>
    </row>
    <row r="441" spans="1:10">
      <c r="A441" s="28">
        <f>MAX($A$139:A440)+1</f>
        <v>274</v>
      </c>
      <c r="B441" s="6" t="s">
        <v>420</v>
      </c>
      <c r="C441" s="55" t="s">
        <v>421</v>
      </c>
      <c r="D441" s="6" t="s">
        <v>163</v>
      </c>
      <c r="E441" s="16">
        <v>146.24</v>
      </c>
      <c r="F441" s="16">
        <v>134.06</v>
      </c>
      <c r="G441" s="16">
        <v>121.87</v>
      </c>
      <c r="H441" s="11" t="s">
        <v>1070</v>
      </c>
      <c r="I441" s="68"/>
      <c r="J441" s="58" t="str">
        <f t="shared" si="13"/>
        <v/>
      </c>
    </row>
    <row r="442" spans="1:10" ht="30">
      <c r="A442" s="28">
        <f>MAX($A$139:A441)+1</f>
        <v>275</v>
      </c>
      <c r="B442" s="6" t="s">
        <v>729</v>
      </c>
      <c r="C442" s="55" t="s">
        <v>756</v>
      </c>
      <c r="D442" s="6" t="s">
        <v>531</v>
      </c>
      <c r="E442" s="16" t="s">
        <v>1071</v>
      </c>
      <c r="F442" s="16" t="s">
        <v>1071</v>
      </c>
      <c r="G442" s="16" t="s">
        <v>1071</v>
      </c>
      <c r="H442" s="11" t="s">
        <v>1072</v>
      </c>
      <c r="I442" s="68"/>
      <c r="J442" s="58" t="str">
        <f t="shared" si="13"/>
        <v/>
      </c>
    </row>
    <row r="443" spans="1:10" ht="30">
      <c r="A443" s="28">
        <f>MAX($A$139:A442)+1</f>
        <v>276</v>
      </c>
      <c r="B443" s="6" t="s">
        <v>422</v>
      </c>
      <c r="C443" s="55" t="s">
        <v>757</v>
      </c>
      <c r="D443" s="6" t="s">
        <v>530</v>
      </c>
      <c r="E443" s="16">
        <v>252.67</v>
      </c>
      <c r="F443" s="16">
        <v>231.61</v>
      </c>
      <c r="G443" s="16">
        <v>210.55</v>
      </c>
      <c r="H443" s="11" t="s">
        <v>1070</v>
      </c>
      <c r="I443" s="68"/>
      <c r="J443" s="58" t="str">
        <f t="shared" si="13"/>
        <v/>
      </c>
    </row>
    <row r="444" spans="1:10">
      <c r="A444" s="28">
        <f>MAX($A$139:A443)+1</f>
        <v>277</v>
      </c>
      <c r="B444" s="6" t="s">
        <v>423</v>
      </c>
      <c r="C444" s="55" t="s">
        <v>424</v>
      </c>
      <c r="D444" s="6" t="s">
        <v>8</v>
      </c>
      <c r="E444" s="16">
        <v>119.78</v>
      </c>
      <c r="F444" s="16">
        <v>109.8</v>
      </c>
      <c r="G444" s="16">
        <v>99.82</v>
      </c>
      <c r="H444" s="11" t="s">
        <v>1070</v>
      </c>
      <c r="I444" s="68"/>
      <c r="J444" s="58" t="str">
        <f t="shared" si="13"/>
        <v/>
      </c>
    </row>
    <row r="445" spans="1:10">
      <c r="A445" s="28">
        <f>MAX($A$139:A444)+1</f>
        <v>278</v>
      </c>
      <c r="B445" s="6" t="s">
        <v>425</v>
      </c>
      <c r="C445" s="55" t="s">
        <v>426</v>
      </c>
      <c r="D445" s="6" t="s">
        <v>8</v>
      </c>
      <c r="E445" s="16">
        <v>160.16999999999999</v>
      </c>
      <c r="F445" s="16">
        <v>146.82</v>
      </c>
      <c r="G445" s="16">
        <v>133.47</v>
      </c>
      <c r="H445" s="11" t="s">
        <v>1070</v>
      </c>
      <c r="I445" s="68"/>
      <c r="J445" s="58" t="str">
        <f t="shared" si="13"/>
        <v/>
      </c>
    </row>
    <row r="446" spans="1:10">
      <c r="A446" s="28">
        <f>MAX($A$139:A445)+1</f>
        <v>279</v>
      </c>
      <c r="B446" s="6" t="s">
        <v>427</v>
      </c>
      <c r="C446" s="55" t="s">
        <v>428</v>
      </c>
      <c r="D446" s="6" t="s">
        <v>163</v>
      </c>
      <c r="E446" s="16">
        <v>139.85</v>
      </c>
      <c r="F446" s="16">
        <v>128.19999999999999</v>
      </c>
      <c r="G446" s="16">
        <v>116.54</v>
      </c>
      <c r="H446" s="11" t="s">
        <v>1073</v>
      </c>
      <c r="I446" s="68"/>
      <c r="J446" s="58" t="str">
        <f t="shared" si="13"/>
        <v/>
      </c>
    </row>
    <row r="447" spans="1:10">
      <c r="A447" s="29"/>
      <c r="B447" s="30"/>
      <c r="C447" s="53" t="s">
        <v>551</v>
      </c>
      <c r="D447" s="17"/>
      <c r="E447" s="18" t="s">
        <v>24</v>
      </c>
      <c r="F447" s="18" t="s">
        <v>24</v>
      </c>
      <c r="G447" s="18" t="s">
        <v>24</v>
      </c>
      <c r="H447" s="48"/>
      <c r="I447" s="57"/>
      <c r="J447" s="34"/>
    </row>
    <row r="448" spans="1:10">
      <c r="A448" s="28">
        <f>MAX($A$139:A447)+1</f>
        <v>280</v>
      </c>
      <c r="B448" s="6" t="s">
        <v>730</v>
      </c>
      <c r="C448" s="55" t="s">
        <v>760</v>
      </c>
      <c r="D448" s="6" t="s">
        <v>20</v>
      </c>
      <c r="E448" s="16">
        <v>166.65</v>
      </c>
      <c r="F448" s="16">
        <v>152.76</v>
      </c>
      <c r="G448" s="16">
        <v>138.88</v>
      </c>
      <c r="H448" s="11" t="s">
        <v>1073</v>
      </c>
      <c r="I448" s="68"/>
      <c r="J448" s="58" t="str">
        <f t="shared" ref="J448:J460" si="14">IFERROR(IF(I448&lt;1,"",IF($I$134="A",I448*G448,IF($I$134="B",I448*F448,I448*E448))),"")</f>
        <v/>
      </c>
    </row>
    <row r="449" spans="1:10">
      <c r="A449" s="28">
        <f>MAX($A$139:A448)+1</f>
        <v>281</v>
      </c>
      <c r="B449" s="6" t="s">
        <v>429</v>
      </c>
      <c r="C449" s="55" t="s">
        <v>762</v>
      </c>
      <c r="D449" s="6" t="s">
        <v>8</v>
      </c>
      <c r="E449" s="16">
        <v>146.31</v>
      </c>
      <c r="F449" s="16">
        <v>134.12</v>
      </c>
      <c r="G449" s="16">
        <v>121.93</v>
      </c>
      <c r="H449" s="11" t="s">
        <v>1073</v>
      </c>
      <c r="I449" s="68"/>
      <c r="J449" s="58" t="str">
        <f t="shared" si="14"/>
        <v/>
      </c>
    </row>
    <row r="450" spans="1:10">
      <c r="A450" s="28">
        <f>MAX($A$139:A449)+1</f>
        <v>282</v>
      </c>
      <c r="B450" s="6" t="s">
        <v>430</v>
      </c>
      <c r="C450" s="55" t="s">
        <v>629</v>
      </c>
      <c r="D450" s="6" t="s">
        <v>20</v>
      </c>
      <c r="E450" s="16">
        <v>153.91</v>
      </c>
      <c r="F450" s="16">
        <v>141.09</v>
      </c>
      <c r="G450" s="16">
        <v>128.26</v>
      </c>
      <c r="H450" s="11" t="s">
        <v>1073</v>
      </c>
      <c r="I450" s="68"/>
      <c r="J450" s="58" t="str">
        <f t="shared" si="14"/>
        <v/>
      </c>
    </row>
    <row r="451" spans="1:10">
      <c r="A451" s="28">
        <f>MAX($A$139:A450)+1</f>
        <v>283</v>
      </c>
      <c r="B451" s="6" t="s">
        <v>431</v>
      </c>
      <c r="C451" s="55" t="s">
        <v>432</v>
      </c>
      <c r="D451" s="6" t="s">
        <v>533</v>
      </c>
      <c r="E451" s="16" t="s">
        <v>1071</v>
      </c>
      <c r="F451" s="16" t="s">
        <v>1071</v>
      </c>
      <c r="G451" s="16" t="s">
        <v>1071</v>
      </c>
      <c r="H451" s="11" t="s">
        <v>1072</v>
      </c>
      <c r="I451" s="68"/>
      <c r="J451" s="58" t="str">
        <f t="shared" si="14"/>
        <v/>
      </c>
    </row>
    <row r="452" spans="1:10">
      <c r="A452" s="28">
        <f>MAX($A$139:A451)+1</f>
        <v>284</v>
      </c>
      <c r="B452" s="6" t="s">
        <v>433</v>
      </c>
      <c r="C452" s="55" t="s">
        <v>630</v>
      </c>
      <c r="D452" s="6" t="s">
        <v>163</v>
      </c>
      <c r="E452" s="16">
        <v>101.41</v>
      </c>
      <c r="F452" s="16">
        <v>92.96</v>
      </c>
      <c r="G452" s="16">
        <v>84.51</v>
      </c>
      <c r="H452" s="11" t="s">
        <v>1070</v>
      </c>
      <c r="I452" s="68"/>
      <c r="J452" s="58" t="str">
        <f t="shared" si="14"/>
        <v/>
      </c>
    </row>
    <row r="453" spans="1:10">
      <c r="A453" s="28">
        <f>MAX($A$139:A452)+1</f>
        <v>285</v>
      </c>
      <c r="B453" s="6" t="s">
        <v>434</v>
      </c>
      <c r="C453" s="55" t="s">
        <v>631</v>
      </c>
      <c r="D453" s="6" t="s">
        <v>239</v>
      </c>
      <c r="E453" s="16" t="s">
        <v>1071</v>
      </c>
      <c r="F453" s="16" t="s">
        <v>1071</v>
      </c>
      <c r="G453" s="16" t="s">
        <v>1071</v>
      </c>
      <c r="H453" s="11" t="s">
        <v>1072</v>
      </c>
      <c r="I453" s="68"/>
      <c r="J453" s="58" t="str">
        <f t="shared" si="14"/>
        <v/>
      </c>
    </row>
    <row r="454" spans="1:10">
      <c r="A454" s="28">
        <f>MAX($A$139:A453)+1</f>
        <v>286</v>
      </c>
      <c r="B454" s="6" t="s">
        <v>435</v>
      </c>
      <c r="C454" s="55" t="s">
        <v>632</v>
      </c>
      <c r="D454" s="6" t="s">
        <v>131</v>
      </c>
      <c r="E454" s="16" t="s">
        <v>1071</v>
      </c>
      <c r="F454" s="16" t="s">
        <v>1071</v>
      </c>
      <c r="G454" s="16" t="s">
        <v>1071</v>
      </c>
      <c r="H454" s="11" t="s">
        <v>1072</v>
      </c>
      <c r="I454" s="68"/>
      <c r="J454" s="58" t="str">
        <f t="shared" si="14"/>
        <v/>
      </c>
    </row>
    <row r="455" spans="1:10">
      <c r="A455" s="28">
        <f>MAX($A$139:A454)+1</f>
        <v>287</v>
      </c>
      <c r="B455" s="6" t="s">
        <v>731</v>
      </c>
      <c r="C455" s="55" t="s">
        <v>759</v>
      </c>
      <c r="D455" s="6" t="s">
        <v>758</v>
      </c>
      <c r="E455" s="16">
        <v>150.84</v>
      </c>
      <c r="F455" s="16">
        <v>138.27000000000001</v>
      </c>
      <c r="G455" s="16">
        <v>125.7</v>
      </c>
      <c r="H455" s="11" t="s">
        <v>1070</v>
      </c>
      <c r="I455" s="68"/>
      <c r="J455" s="58" t="str">
        <f t="shared" si="14"/>
        <v/>
      </c>
    </row>
    <row r="456" spans="1:10">
      <c r="A456" s="28">
        <f>MAX($A$139:A455)+1</f>
        <v>288</v>
      </c>
      <c r="B456" s="6" t="s">
        <v>732</v>
      </c>
      <c r="C456" s="55" t="s">
        <v>761</v>
      </c>
      <c r="D456" s="6" t="s">
        <v>131</v>
      </c>
      <c r="E456" s="16">
        <v>119</v>
      </c>
      <c r="F456" s="16">
        <v>109.08</v>
      </c>
      <c r="G456" s="16">
        <v>99.17</v>
      </c>
      <c r="H456" s="11" t="s">
        <v>1070</v>
      </c>
      <c r="I456" s="68"/>
      <c r="J456" s="58" t="str">
        <f t="shared" si="14"/>
        <v/>
      </c>
    </row>
    <row r="457" spans="1:10">
      <c r="A457" s="28">
        <f>MAX($A$139:A456)+1</f>
        <v>289</v>
      </c>
      <c r="B457" s="6" t="s">
        <v>436</v>
      </c>
      <c r="C457" s="55" t="s">
        <v>633</v>
      </c>
      <c r="D457" s="6" t="s">
        <v>330</v>
      </c>
      <c r="E457" s="16">
        <v>132.68</v>
      </c>
      <c r="F457" s="16">
        <v>121.62</v>
      </c>
      <c r="G457" s="16">
        <v>110.56</v>
      </c>
      <c r="H457" s="11" t="s">
        <v>1070</v>
      </c>
      <c r="I457" s="68"/>
      <c r="J457" s="58" t="str">
        <f t="shared" si="14"/>
        <v/>
      </c>
    </row>
    <row r="458" spans="1:10">
      <c r="A458" s="28">
        <f>MAX($A$139:A457)+1</f>
        <v>290</v>
      </c>
      <c r="B458" s="6" t="s">
        <v>437</v>
      </c>
      <c r="C458" s="55" t="s">
        <v>634</v>
      </c>
      <c r="D458" s="6" t="s">
        <v>163</v>
      </c>
      <c r="E458" s="16">
        <v>139.12</v>
      </c>
      <c r="F458" s="16">
        <v>127.52</v>
      </c>
      <c r="G458" s="16">
        <v>115.93</v>
      </c>
      <c r="H458" s="11" t="s">
        <v>1070</v>
      </c>
      <c r="I458" s="68"/>
      <c r="J458" s="58" t="str">
        <f t="shared" si="14"/>
        <v/>
      </c>
    </row>
    <row r="459" spans="1:10">
      <c r="A459" s="28">
        <f>MAX($A$139:A458)+1</f>
        <v>291</v>
      </c>
      <c r="B459" s="6" t="s">
        <v>438</v>
      </c>
      <c r="C459" s="55" t="s">
        <v>635</v>
      </c>
      <c r="D459" s="6" t="s">
        <v>131</v>
      </c>
      <c r="E459" s="16">
        <v>106.43</v>
      </c>
      <c r="F459" s="16">
        <v>97.56</v>
      </c>
      <c r="G459" s="16">
        <v>88.69</v>
      </c>
      <c r="H459" s="11" t="s">
        <v>1073</v>
      </c>
      <c r="I459" s="68"/>
      <c r="J459" s="58" t="str">
        <f t="shared" si="14"/>
        <v/>
      </c>
    </row>
    <row r="460" spans="1:10">
      <c r="A460" s="28">
        <f>MAX($A$139:A459)+1</f>
        <v>292</v>
      </c>
      <c r="B460" s="6" t="s">
        <v>439</v>
      </c>
      <c r="C460" s="55" t="s">
        <v>636</v>
      </c>
      <c r="D460" s="6" t="s">
        <v>330</v>
      </c>
      <c r="E460" s="16" t="s">
        <v>1071</v>
      </c>
      <c r="F460" s="16" t="s">
        <v>1071</v>
      </c>
      <c r="G460" s="16" t="s">
        <v>1071</v>
      </c>
      <c r="H460" s="11" t="s">
        <v>1072</v>
      </c>
      <c r="I460" s="68"/>
      <c r="J460" s="58" t="str">
        <f t="shared" si="14"/>
        <v/>
      </c>
    </row>
    <row r="461" spans="1:10">
      <c r="A461" s="29"/>
      <c r="B461" s="30"/>
      <c r="C461" s="53" t="s">
        <v>552</v>
      </c>
      <c r="D461" s="17"/>
      <c r="E461" s="18" t="s">
        <v>24</v>
      </c>
      <c r="F461" s="18" t="s">
        <v>24</v>
      </c>
      <c r="G461" s="18" t="s">
        <v>24</v>
      </c>
      <c r="H461" s="48"/>
      <c r="I461" s="57"/>
      <c r="J461" s="34"/>
    </row>
    <row r="462" spans="1:10">
      <c r="A462" s="28">
        <f>MAX($A$139:A461)+1</f>
        <v>293</v>
      </c>
      <c r="B462" s="6" t="s">
        <v>790</v>
      </c>
      <c r="C462" s="55" t="s">
        <v>791</v>
      </c>
      <c r="D462" s="6" t="s">
        <v>553</v>
      </c>
      <c r="E462" s="16">
        <v>134.38999999999999</v>
      </c>
      <c r="F462" s="16">
        <v>123.19</v>
      </c>
      <c r="G462" s="16">
        <v>111.99</v>
      </c>
      <c r="H462" s="11" t="s">
        <v>1070</v>
      </c>
      <c r="I462" s="68"/>
      <c r="J462" s="58" t="str">
        <f t="shared" ref="J462:J473" si="15">IFERROR(IF(I462&lt;1,"",IF($I$134="A",I462*G462,IF($I$134="B",I462*F462,I462*E462))),"")</f>
        <v/>
      </c>
    </row>
    <row r="463" spans="1:10">
      <c r="A463" s="28">
        <f>MAX($A$139:A462)+1</f>
        <v>294</v>
      </c>
      <c r="B463" s="6" t="s">
        <v>792</v>
      </c>
      <c r="C463" s="55" t="s">
        <v>793</v>
      </c>
      <c r="D463" s="6" t="s">
        <v>842</v>
      </c>
      <c r="E463" s="16">
        <v>89.84</v>
      </c>
      <c r="F463" s="16">
        <v>82.35</v>
      </c>
      <c r="G463" s="16">
        <v>74.87</v>
      </c>
      <c r="H463" s="11" t="s">
        <v>1070</v>
      </c>
      <c r="I463" s="68"/>
      <c r="J463" s="58" t="str">
        <f t="shared" si="15"/>
        <v/>
      </c>
    </row>
    <row r="464" spans="1:10">
      <c r="A464" s="28">
        <f>MAX($A$139:A463)+1</f>
        <v>295</v>
      </c>
      <c r="B464" s="6" t="s">
        <v>440</v>
      </c>
      <c r="C464" s="55" t="s">
        <v>627</v>
      </c>
      <c r="D464" s="6" t="s">
        <v>554</v>
      </c>
      <c r="E464" s="16">
        <v>76.62</v>
      </c>
      <c r="F464" s="16">
        <v>70.23</v>
      </c>
      <c r="G464" s="16">
        <v>63.85</v>
      </c>
      <c r="H464" s="11" t="s">
        <v>1073</v>
      </c>
      <c r="I464" s="68"/>
      <c r="J464" s="58" t="str">
        <f t="shared" si="15"/>
        <v/>
      </c>
    </row>
    <row r="465" spans="1:10">
      <c r="A465" s="28">
        <f>MAX($A$139:A464)+1</f>
        <v>296</v>
      </c>
      <c r="B465" s="6" t="s">
        <v>786</v>
      </c>
      <c r="C465" s="55" t="s">
        <v>787</v>
      </c>
      <c r="D465" s="6" t="s">
        <v>843</v>
      </c>
      <c r="E465" s="16">
        <v>76.58</v>
      </c>
      <c r="F465" s="16">
        <v>70.2</v>
      </c>
      <c r="G465" s="16">
        <v>63.81</v>
      </c>
      <c r="H465" s="11" t="s">
        <v>1070</v>
      </c>
      <c r="I465" s="68"/>
      <c r="J465" s="58" t="str">
        <f t="shared" si="15"/>
        <v/>
      </c>
    </row>
    <row r="466" spans="1:10">
      <c r="A466" s="28">
        <f>MAX($A$139:A465)+1</f>
        <v>297</v>
      </c>
      <c r="B466" s="6" t="s">
        <v>788</v>
      </c>
      <c r="C466" s="55" t="s">
        <v>789</v>
      </c>
      <c r="D466" s="6" t="s">
        <v>844</v>
      </c>
      <c r="E466" s="16">
        <v>101.86</v>
      </c>
      <c r="F466" s="16">
        <v>93.37</v>
      </c>
      <c r="G466" s="16">
        <v>84.88</v>
      </c>
      <c r="H466" s="11" t="s">
        <v>1070</v>
      </c>
      <c r="I466" s="68"/>
      <c r="J466" s="58" t="str">
        <f t="shared" si="15"/>
        <v/>
      </c>
    </row>
    <row r="467" spans="1:10">
      <c r="A467" s="28">
        <f>MAX($A$139:A466)+1</f>
        <v>298</v>
      </c>
      <c r="B467" s="6" t="s">
        <v>796</v>
      </c>
      <c r="C467" s="55" t="s">
        <v>797</v>
      </c>
      <c r="D467" s="6" t="s">
        <v>845</v>
      </c>
      <c r="E467" s="16">
        <v>100.74</v>
      </c>
      <c r="F467" s="16">
        <v>92.35</v>
      </c>
      <c r="G467" s="16">
        <v>83.95</v>
      </c>
      <c r="H467" s="11" t="s">
        <v>1070</v>
      </c>
      <c r="I467" s="68"/>
      <c r="J467" s="58" t="str">
        <f t="shared" si="15"/>
        <v/>
      </c>
    </row>
    <row r="468" spans="1:10">
      <c r="A468" s="28">
        <f>MAX($A$139:A467)+1</f>
        <v>299</v>
      </c>
      <c r="B468" s="6" t="s">
        <v>794</v>
      </c>
      <c r="C468" s="55" t="s">
        <v>795</v>
      </c>
      <c r="D468" s="6" t="s">
        <v>845</v>
      </c>
      <c r="E468" s="16">
        <v>107.83</v>
      </c>
      <c r="F468" s="16">
        <v>98.85</v>
      </c>
      <c r="G468" s="16">
        <v>89.86</v>
      </c>
      <c r="H468" s="11" t="s">
        <v>1070</v>
      </c>
      <c r="I468" s="68"/>
      <c r="J468" s="58" t="str">
        <f t="shared" si="15"/>
        <v/>
      </c>
    </row>
    <row r="469" spans="1:10">
      <c r="A469" s="28">
        <f>MAX($A$139:A468)+1</f>
        <v>300</v>
      </c>
      <c r="B469" s="6" t="s">
        <v>441</v>
      </c>
      <c r="C469" s="55" t="s">
        <v>628</v>
      </c>
      <c r="D469" s="6" t="s">
        <v>539</v>
      </c>
      <c r="E469" s="16" t="s">
        <v>1071</v>
      </c>
      <c r="F469" s="16" t="s">
        <v>1071</v>
      </c>
      <c r="G469" s="16" t="s">
        <v>1071</v>
      </c>
      <c r="H469" s="11" t="s">
        <v>1072</v>
      </c>
      <c r="I469" s="68"/>
      <c r="J469" s="58" t="str">
        <f t="shared" si="15"/>
        <v/>
      </c>
    </row>
    <row r="470" spans="1:10">
      <c r="A470" s="28">
        <f>MAX($A$139:A469)+1</f>
        <v>301</v>
      </c>
      <c r="B470" s="6" t="s">
        <v>442</v>
      </c>
      <c r="C470" s="55" t="s">
        <v>637</v>
      </c>
      <c r="D470" s="6" t="s">
        <v>415</v>
      </c>
      <c r="E470" s="16" t="s">
        <v>1071</v>
      </c>
      <c r="F470" s="16" t="s">
        <v>1071</v>
      </c>
      <c r="G470" s="16" t="s">
        <v>1071</v>
      </c>
      <c r="H470" s="11" t="s">
        <v>1072</v>
      </c>
      <c r="I470" s="68"/>
      <c r="J470" s="58" t="str">
        <f t="shared" si="15"/>
        <v/>
      </c>
    </row>
    <row r="471" spans="1:10" ht="15" customHeight="1">
      <c r="A471" s="28">
        <f>MAX($A$139:A470)+1</f>
        <v>302</v>
      </c>
      <c r="B471" s="6" t="s">
        <v>443</v>
      </c>
      <c r="C471" s="55" t="s">
        <v>638</v>
      </c>
      <c r="D471" s="6" t="s">
        <v>555</v>
      </c>
      <c r="E471" s="16">
        <v>118.09</v>
      </c>
      <c r="F471" s="16">
        <v>108.25</v>
      </c>
      <c r="G471" s="16">
        <v>98.41</v>
      </c>
      <c r="H471" s="11" t="s">
        <v>1073</v>
      </c>
      <c r="I471" s="68"/>
      <c r="J471" s="58" t="str">
        <f t="shared" si="15"/>
        <v/>
      </c>
    </row>
    <row r="472" spans="1:10">
      <c r="A472" s="28">
        <f>MAX($A$139:A471)+1</f>
        <v>303</v>
      </c>
      <c r="B472" s="6" t="s">
        <v>444</v>
      </c>
      <c r="C472" s="55" t="s">
        <v>639</v>
      </c>
      <c r="D472" s="6" t="s">
        <v>556</v>
      </c>
      <c r="E472" s="16">
        <v>166.54</v>
      </c>
      <c r="F472" s="16">
        <v>152.66</v>
      </c>
      <c r="G472" s="16">
        <v>138.78</v>
      </c>
      <c r="H472" s="11" t="s">
        <v>1070</v>
      </c>
      <c r="I472" s="68"/>
      <c r="J472" s="58" t="str">
        <f t="shared" si="15"/>
        <v/>
      </c>
    </row>
    <row r="473" spans="1:10">
      <c r="A473" s="28">
        <f>MAX($A$139:A472)+1</f>
        <v>304</v>
      </c>
      <c r="B473" s="6" t="s">
        <v>445</v>
      </c>
      <c r="C473" s="55" t="s">
        <v>849</v>
      </c>
      <c r="D473" s="6" t="s">
        <v>539</v>
      </c>
      <c r="E473" s="16" t="s">
        <v>1071</v>
      </c>
      <c r="F473" s="16" t="s">
        <v>1071</v>
      </c>
      <c r="G473" s="16" t="s">
        <v>1071</v>
      </c>
      <c r="H473" s="11" t="s">
        <v>1072</v>
      </c>
      <c r="I473" s="68"/>
      <c r="J473" s="58" t="str">
        <f t="shared" si="15"/>
        <v/>
      </c>
    </row>
    <row r="474" spans="1:10">
      <c r="A474" s="29"/>
      <c r="B474" s="30"/>
      <c r="C474" s="53" t="s">
        <v>557</v>
      </c>
      <c r="D474" s="17"/>
      <c r="E474" s="18" t="s">
        <v>24</v>
      </c>
      <c r="F474" s="18" t="s">
        <v>24</v>
      </c>
      <c r="G474" s="18" t="s">
        <v>24</v>
      </c>
      <c r="H474" s="48"/>
      <c r="I474" s="57"/>
      <c r="J474" s="34"/>
    </row>
    <row r="475" spans="1:10" ht="15" customHeight="1">
      <c r="A475" s="28">
        <f>MAX($A$139:A474)+1</f>
        <v>305</v>
      </c>
      <c r="B475" s="6" t="s">
        <v>446</v>
      </c>
      <c r="C475" s="55" t="s">
        <v>640</v>
      </c>
      <c r="D475" s="6" t="s">
        <v>558</v>
      </c>
      <c r="E475" s="16">
        <v>147.31</v>
      </c>
      <c r="F475" s="16">
        <v>135.04</v>
      </c>
      <c r="G475" s="16">
        <v>122.76</v>
      </c>
      <c r="H475" s="11" t="s">
        <v>1073</v>
      </c>
      <c r="I475" s="68"/>
      <c r="J475" s="58" t="str">
        <f t="shared" ref="J475:J479" si="16">IFERROR(IF(I475&lt;1,"",IF($I$134="A",I475*G475,IF($I$134="B",I475*F475,I475*E475))),"")</f>
        <v/>
      </c>
    </row>
    <row r="476" spans="1:10">
      <c r="A476" s="28">
        <f>MAX($A$139:A475)+1</f>
        <v>306</v>
      </c>
      <c r="B476" s="6" t="s">
        <v>447</v>
      </c>
      <c r="C476" s="55" t="s">
        <v>448</v>
      </c>
      <c r="D476" s="6" t="s">
        <v>559</v>
      </c>
      <c r="E476" s="16" t="s">
        <v>1071</v>
      </c>
      <c r="F476" s="16" t="s">
        <v>1071</v>
      </c>
      <c r="G476" s="16" t="s">
        <v>1071</v>
      </c>
      <c r="H476" s="11" t="s">
        <v>1072</v>
      </c>
      <c r="I476" s="68"/>
      <c r="J476" s="58" t="str">
        <f t="shared" si="16"/>
        <v/>
      </c>
    </row>
    <row r="477" spans="1:10">
      <c r="A477" s="28">
        <f>MAX($A$139:A476)+1</f>
        <v>307</v>
      </c>
      <c r="B477" s="6" t="s">
        <v>449</v>
      </c>
      <c r="C477" s="55" t="s">
        <v>641</v>
      </c>
      <c r="D477" s="6" t="s">
        <v>560</v>
      </c>
      <c r="E477" s="16" t="s">
        <v>1071</v>
      </c>
      <c r="F477" s="16" t="s">
        <v>1071</v>
      </c>
      <c r="G477" s="16" t="s">
        <v>1071</v>
      </c>
      <c r="H477" s="11" t="s">
        <v>1072</v>
      </c>
      <c r="I477" s="68"/>
      <c r="J477" s="58" t="str">
        <f t="shared" si="16"/>
        <v/>
      </c>
    </row>
    <row r="478" spans="1:10">
      <c r="A478" s="28">
        <f>MAX($A$139:A477)+1</f>
        <v>308</v>
      </c>
      <c r="B478" s="6" t="s">
        <v>450</v>
      </c>
      <c r="C478" s="55" t="s">
        <v>451</v>
      </c>
      <c r="D478" s="6" t="s">
        <v>526</v>
      </c>
      <c r="E478" s="16">
        <v>127.98</v>
      </c>
      <c r="F478" s="16">
        <v>117.31</v>
      </c>
      <c r="G478" s="16">
        <v>106.65</v>
      </c>
      <c r="H478" s="11" t="s">
        <v>1070</v>
      </c>
      <c r="I478" s="68"/>
      <c r="J478" s="58" t="str">
        <f t="shared" si="16"/>
        <v/>
      </c>
    </row>
    <row r="479" spans="1:10" ht="15" customHeight="1">
      <c r="A479" s="28">
        <f>MAX($A$139:A478)+1</f>
        <v>309</v>
      </c>
      <c r="B479" s="6" t="s">
        <v>452</v>
      </c>
      <c r="C479" s="55" t="s">
        <v>642</v>
      </c>
      <c r="D479" s="6" t="s">
        <v>523</v>
      </c>
      <c r="E479" s="16" t="s">
        <v>1071</v>
      </c>
      <c r="F479" s="16" t="s">
        <v>1071</v>
      </c>
      <c r="G479" s="16" t="s">
        <v>1071</v>
      </c>
      <c r="H479" s="11" t="s">
        <v>1072</v>
      </c>
      <c r="I479" s="68"/>
      <c r="J479" s="58" t="str">
        <f t="shared" si="16"/>
        <v/>
      </c>
    </row>
    <row r="480" spans="1:10">
      <c r="A480" s="29"/>
      <c r="B480" s="30"/>
      <c r="C480" s="53" t="s">
        <v>561</v>
      </c>
      <c r="D480" s="17"/>
      <c r="E480" s="18" t="s">
        <v>24</v>
      </c>
      <c r="F480" s="18" t="s">
        <v>24</v>
      </c>
      <c r="G480" s="18" t="s">
        <v>24</v>
      </c>
      <c r="H480" s="48"/>
      <c r="I480" s="57"/>
      <c r="J480" s="34"/>
    </row>
    <row r="481" spans="1:10">
      <c r="A481" s="28">
        <f>MAX($A$139:A480)+1</f>
        <v>310</v>
      </c>
      <c r="B481" s="6" t="s">
        <v>453</v>
      </c>
      <c r="C481" s="55" t="s">
        <v>643</v>
      </c>
      <c r="D481" s="6" t="s">
        <v>562</v>
      </c>
      <c r="E481" s="16">
        <v>116.98</v>
      </c>
      <c r="F481" s="16">
        <v>107.23</v>
      </c>
      <c r="G481" s="16">
        <v>97.48</v>
      </c>
      <c r="H481" s="11" t="s">
        <v>1070</v>
      </c>
      <c r="I481" s="68"/>
      <c r="J481" s="58" t="str">
        <f t="shared" ref="J481:J482" si="17">IFERROR(IF(I481&lt;1,"",IF($I$134="A",I481*G481,IF($I$134="B",I481*F481,I481*E481))),"")</f>
        <v/>
      </c>
    </row>
    <row r="482" spans="1:10">
      <c r="A482" s="28">
        <f>MAX($A$139:A481)+1</f>
        <v>311</v>
      </c>
      <c r="B482" s="6" t="s">
        <v>454</v>
      </c>
      <c r="C482" s="55" t="s">
        <v>644</v>
      </c>
      <c r="D482" s="6" t="s">
        <v>538</v>
      </c>
      <c r="E482" s="16" t="s">
        <v>1071</v>
      </c>
      <c r="F482" s="16" t="s">
        <v>1071</v>
      </c>
      <c r="G482" s="16" t="s">
        <v>1071</v>
      </c>
      <c r="H482" s="11" t="s">
        <v>1072</v>
      </c>
      <c r="I482" s="68"/>
      <c r="J482" s="58" t="str">
        <f t="shared" si="17"/>
        <v/>
      </c>
    </row>
    <row r="483" spans="1:10">
      <c r="A483" s="29"/>
      <c r="B483" s="30"/>
      <c r="C483" s="53" t="s">
        <v>563</v>
      </c>
      <c r="D483" s="17"/>
      <c r="E483" s="18" t="s">
        <v>24</v>
      </c>
      <c r="F483" s="18" t="s">
        <v>24</v>
      </c>
      <c r="G483" s="18" t="s">
        <v>24</v>
      </c>
      <c r="H483" s="48"/>
      <c r="I483" s="57"/>
      <c r="J483" s="34"/>
    </row>
    <row r="484" spans="1:10">
      <c r="A484" s="28">
        <f>MAX($A$139:A483)+1</f>
        <v>312</v>
      </c>
      <c r="B484" s="6" t="s">
        <v>455</v>
      </c>
      <c r="C484" s="55" t="s">
        <v>645</v>
      </c>
      <c r="D484" s="6" t="s">
        <v>383</v>
      </c>
      <c r="E484" s="16" t="s">
        <v>1071</v>
      </c>
      <c r="F484" s="16" t="s">
        <v>1071</v>
      </c>
      <c r="G484" s="16" t="s">
        <v>1071</v>
      </c>
      <c r="H484" s="11" t="s">
        <v>1072</v>
      </c>
      <c r="I484" s="68"/>
      <c r="J484" s="58" t="str">
        <f t="shared" ref="J484:J496" si="18">IFERROR(IF(I484&lt;1,"",IF($I$134="A",I484*G484,IF($I$134="B",I484*F484,I484*E484))),"")</f>
        <v/>
      </c>
    </row>
    <row r="485" spans="1:10">
      <c r="A485" s="28">
        <f>MAX($A$139:A484)+1</f>
        <v>313</v>
      </c>
      <c r="B485" s="6" t="s">
        <v>456</v>
      </c>
      <c r="C485" s="55" t="s">
        <v>646</v>
      </c>
      <c r="D485" s="6" t="s">
        <v>564</v>
      </c>
      <c r="E485" s="16">
        <v>77.72</v>
      </c>
      <c r="F485" s="16">
        <v>71.25</v>
      </c>
      <c r="G485" s="16">
        <v>64.77</v>
      </c>
      <c r="H485" s="11" t="s">
        <v>1073</v>
      </c>
      <c r="I485" s="68"/>
      <c r="J485" s="58" t="str">
        <f t="shared" si="18"/>
        <v/>
      </c>
    </row>
    <row r="486" spans="1:10">
      <c r="A486" s="28">
        <f>MAX($A$139:A485)+1</f>
        <v>314</v>
      </c>
      <c r="B486" s="6" t="s">
        <v>457</v>
      </c>
      <c r="C486" s="55" t="s">
        <v>647</v>
      </c>
      <c r="D486" s="6" t="s">
        <v>558</v>
      </c>
      <c r="E486" s="16">
        <v>138.83000000000001</v>
      </c>
      <c r="F486" s="16">
        <v>127.26</v>
      </c>
      <c r="G486" s="16">
        <v>115.69</v>
      </c>
      <c r="H486" s="11" t="s">
        <v>1070</v>
      </c>
      <c r="I486" s="68"/>
      <c r="J486" s="58" t="str">
        <f t="shared" si="18"/>
        <v/>
      </c>
    </row>
    <row r="487" spans="1:10">
      <c r="A487" s="28">
        <f>MAX($A$139:A486)+1</f>
        <v>315</v>
      </c>
      <c r="B487" s="6" t="s">
        <v>458</v>
      </c>
      <c r="C487" s="55" t="s">
        <v>648</v>
      </c>
      <c r="D487" s="6" t="s">
        <v>565</v>
      </c>
      <c r="E487" s="16">
        <v>191.84</v>
      </c>
      <c r="F487" s="16">
        <v>175.86</v>
      </c>
      <c r="G487" s="16">
        <v>159.87</v>
      </c>
      <c r="H487" s="11" t="s">
        <v>1070</v>
      </c>
      <c r="I487" s="68"/>
      <c r="J487" s="58" t="str">
        <f t="shared" si="18"/>
        <v/>
      </c>
    </row>
    <row r="488" spans="1:10">
      <c r="A488" s="28">
        <f>MAX($A$139:A487)+1</f>
        <v>316</v>
      </c>
      <c r="B488" s="6" t="s">
        <v>459</v>
      </c>
      <c r="C488" s="55" t="s">
        <v>649</v>
      </c>
      <c r="D488" s="6" t="s">
        <v>566</v>
      </c>
      <c r="E488" s="16">
        <v>166.75</v>
      </c>
      <c r="F488" s="16">
        <v>152.86000000000001</v>
      </c>
      <c r="G488" s="16">
        <v>138.96</v>
      </c>
      <c r="H488" s="11" t="s">
        <v>1070</v>
      </c>
      <c r="I488" s="68"/>
      <c r="J488" s="58" t="str">
        <f t="shared" si="18"/>
        <v/>
      </c>
    </row>
    <row r="489" spans="1:10">
      <c r="A489" s="28">
        <f>MAX($A$139:A488)+1</f>
        <v>317</v>
      </c>
      <c r="B489" s="6" t="s">
        <v>460</v>
      </c>
      <c r="C489" s="55" t="s">
        <v>461</v>
      </c>
      <c r="D489" s="6" t="s">
        <v>652</v>
      </c>
      <c r="E489" s="16" t="s">
        <v>1071</v>
      </c>
      <c r="F489" s="16" t="s">
        <v>1071</v>
      </c>
      <c r="G489" s="16" t="s">
        <v>1071</v>
      </c>
      <c r="H489" s="11" t="s">
        <v>1072</v>
      </c>
      <c r="I489" s="68"/>
      <c r="J489" s="58" t="str">
        <f t="shared" si="18"/>
        <v/>
      </c>
    </row>
    <row r="490" spans="1:10">
      <c r="A490" s="28">
        <f>MAX($A$139:A489)+1</f>
        <v>318</v>
      </c>
      <c r="B490" s="6" t="s">
        <v>462</v>
      </c>
      <c r="C490" s="55" t="s">
        <v>650</v>
      </c>
      <c r="D490" s="6" t="s">
        <v>567</v>
      </c>
      <c r="E490" s="16" t="s">
        <v>1071</v>
      </c>
      <c r="F490" s="16" t="s">
        <v>1071</v>
      </c>
      <c r="G490" s="16" t="s">
        <v>1071</v>
      </c>
      <c r="H490" s="11" t="s">
        <v>1072</v>
      </c>
      <c r="I490" s="68"/>
      <c r="J490" s="58" t="str">
        <f t="shared" si="18"/>
        <v/>
      </c>
    </row>
    <row r="491" spans="1:10">
      <c r="A491" s="28">
        <f>MAX($A$139:A490)+1</f>
        <v>319</v>
      </c>
      <c r="B491" s="6" t="s">
        <v>733</v>
      </c>
      <c r="C491" s="55" t="s">
        <v>763</v>
      </c>
      <c r="D491" s="6" t="s">
        <v>764</v>
      </c>
      <c r="E491" s="16">
        <v>154.07</v>
      </c>
      <c r="F491" s="16">
        <v>141.22999999999999</v>
      </c>
      <c r="G491" s="16">
        <v>128.38999999999999</v>
      </c>
      <c r="H491" s="11" t="s">
        <v>1070</v>
      </c>
      <c r="I491" s="68"/>
      <c r="J491" s="58" t="str">
        <f t="shared" si="18"/>
        <v/>
      </c>
    </row>
    <row r="492" spans="1:10" ht="15" customHeight="1">
      <c r="A492" s="28">
        <f>MAX($A$139:A491)+1</f>
        <v>320</v>
      </c>
      <c r="B492" s="6" t="s">
        <v>463</v>
      </c>
      <c r="C492" s="55" t="s">
        <v>464</v>
      </c>
      <c r="D492" s="6" t="s">
        <v>568</v>
      </c>
      <c r="E492" s="16" t="s">
        <v>1071</v>
      </c>
      <c r="F492" s="16" t="s">
        <v>1071</v>
      </c>
      <c r="G492" s="16" t="s">
        <v>1071</v>
      </c>
      <c r="H492" s="11" t="s">
        <v>1072</v>
      </c>
      <c r="I492" s="68"/>
      <c r="J492" s="58" t="str">
        <f t="shared" si="18"/>
        <v/>
      </c>
    </row>
    <row r="493" spans="1:10">
      <c r="A493" s="28">
        <f>MAX($A$139:A492)+1</f>
        <v>321</v>
      </c>
      <c r="B493" s="6" t="s">
        <v>465</v>
      </c>
      <c r="C493" s="55" t="s">
        <v>466</v>
      </c>
      <c r="D493" s="6" t="s">
        <v>651</v>
      </c>
      <c r="E493" s="16">
        <v>160.46</v>
      </c>
      <c r="F493" s="16">
        <v>147.09</v>
      </c>
      <c r="G493" s="16">
        <v>133.72</v>
      </c>
      <c r="H493" s="11" t="s">
        <v>1073</v>
      </c>
      <c r="I493" s="68"/>
      <c r="J493" s="58" t="str">
        <f t="shared" si="18"/>
        <v/>
      </c>
    </row>
    <row r="494" spans="1:10">
      <c r="A494" s="28">
        <f>MAX($A$139:A493)+1</f>
        <v>322</v>
      </c>
      <c r="B494" s="6" t="s">
        <v>467</v>
      </c>
      <c r="C494" s="55" t="s">
        <v>653</v>
      </c>
      <c r="D494" s="6" t="s">
        <v>558</v>
      </c>
      <c r="E494" s="16">
        <v>221.22</v>
      </c>
      <c r="F494" s="16">
        <v>202.79</v>
      </c>
      <c r="G494" s="16">
        <v>184.35</v>
      </c>
      <c r="H494" s="11" t="s">
        <v>1070</v>
      </c>
      <c r="I494" s="68"/>
      <c r="J494" s="58" t="str">
        <f t="shared" si="18"/>
        <v/>
      </c>
    </row>
    <row r="495" spans="1:10">
      <c r="A495" s="28">
        <f>MAX($A$139:A494)+1</f>
        <v>323</v>
      </c>
      <c r="B495" s="6" t="s">
        <v>468</v>
      </c>
      <c r="C495" s="55" t="s">
        <v>654</v>
      </c>
      <c r="D495" s="6" t="s">
        <v>569</v>
      </c>
      <c r="E495" s="16">
        <v>89.73</v>
      </c>
      <c r="F495" s="16">
        <v>82.25</v>
      </c>
      <c r="G495" s="16">
        <v>74.77</v>
      </c>
      <c r="H495" s="11" t="s">
        <v>1070</v>
      </c>
      <c r="I495" s="68"/>
      <c r="J495" s="58" t="str">
        <f t="shared" si="18"/>
        <v/>
      </c>
    </row>
    <row r="496" spans="1:10">
      <c r="A496" s="28">
        <f>MAX($A$139:A495)+1</f>
        <v>324</v>
      </c>
      <c r="B496" s="6" t="s">
        <v>469</v>
      </c>
      <c r="C496" s="55" t="s">
        <v>655</v>
      </c>
      <c r="D496" s="6" t="s">
        <v>570</v>
      </c>
      <c r="E496" s="16">
        <v>209.75</v>
      </c>
      <c r="F496" s="16">
        <v>192.27</v>
      </c>
      <c r="G496" s="16">
        <v>174.79</v>
      </c>
      <c r="H496" s="11" t="s">
        <v>1070</v>
      </c>
      <c r="I496" s="68"/>
      <c r="J496" s="58" t="str">
        <f t="shared" si="18"/>
        <v/>
      </c>
    </row>
    <row r="497" spans="1:10">
      <c r="A497" s="29"/>
      <c r="B497" s="30"/>
      <c r="C497" s="53" t="s">
        <v>571</v>
      </c>
      <c r="D497" s="17"/>
      <c r="E497" s="18" t="s">
        <v>24</v>
      </c>
      <c r="F497" s="18" t="s">
        <v>24</v>
      </c>
      <c r="G497" s="18" t="s">
        <v>24</v>
      </c>
      <c r="H497" s="48"/>
      <c r="I497" s="57"/>
      <c r="J497" s="34"/>
    </row>
    <row r="498" spans="1:10">
      <c r="A498" s="28">
        <f>MAX($A$139:A497)+1</f>
        <v>325</v>
      </c>
      <c r="B498" s="6" t="s">
        <v>470</v>
      </c>
      <c r="C498" s="55" t="s">
        <v>656</v>
      </c>
      <c r="D498" s="6" t="s">
        <v>572</v>
      </c>
      <c r="E498" s="16" t="s">
        <v>1071</v>
      </c>
      <c r="F498" s="16" t="s">
        <v>1071</v>
      </c>
      <c r="G498" s="16" t="s">
        <v>1071</v>
      </c>
      <c r="H498" s="11" t="s">
        <v>1072</v>
      </c>
      <c r="I498" s="68"/>
      <c r="J498" s="58" t="str">
        <f t="shared" ref="J498:J500" si="19">IFERROR(IF(I498&lt;1,"",IF($I$134="A",I498*G498,IF($I$134="B",I498*F498,I498*E498))),"")</f>
        <v/>
      </c>
    </row>
    <row r="499" spans="1:10" ht="30">
      <c r="A499" s="28">
        <f>MAX($A$139:A498)+1</f>
        <v>326</v>
      </c>
      <c r="B499" s="49" t="s">
        <v>973</v>
      </c>
      <c r="C499" s="55" t="s">
        <v>974</v>
      </c>
      <c r="D499" s="6" t="s">
        <v>1029</v>
      </c>
      <c r="E499" s="16">
        <v>119.99</v>
      </c>
      <c r="F499" s="16">
        <v>109.99</v>
      </c>
      <c r="G499" s="16">
        <v>99.99</v>
      </c>
      <c r="H499" s="11" t="s">
        <v>1070</v>
      </c>
      <c r="I499" s="68"/>
      <c r="J499" s="58" t="str">
        <f t="shared" si="19"/>
        <v/>
      </c>
    </row>
    <row r="500" spans="1:10">
      <c r="A500" s="28">
        <f>MAX($A$139:A499)+1</f>
        <v>327</v>
      </c>
      <c r="B500" s="6" t="s">
        <v>474</v>
      </c>
      <c r="C500" s="55" t="s">
        <v>657</v>
      </c>
      <c r="D500" s="6" t="s">
        <v>572</v>
      </c>
      <c r="E500" s="16" t="s">
        <v>1071</v>
      </c>
      <c r="F500" s="16" t="s">
        <v>1071</v>
      </c>
      <c r="G500" s="16" t="s">
        <v>1071</v>
      </c>
      <c r="H500" s="11" t="s">
        <v>1072</v>
      </c>
      <c r="I500" s="68"/>
      <c r="J500" s="58" t="str">
        <f t="shared" si="19"/>
        <v/>
      </c>
    </row>
    <row r="501" spans="1:10">
      <c r="A501" s="29"/>
      <c r="B501" s="30"/>
      <c r="C501" s="53" t="s">
        <v>573</v>
      </c>
      <c r="D501" s="17"/>
      <c r="E501" s="18" t="s">
        <v>24</v>
      </c>
      <c r="F501" s="18" t="s">
        <v>24</v>
      </c>
      <c r="G501" s="18" t="s">
        <v>24</v>
      </c>
      <c r="H501" s="48"/>
      <c r="I501" s="57"/>
      <c r="J501" s="34"/>
    </row>
    <row r="502" spans="1:10">
      <c r="A502" s="28">
        <f>MAX($A$139:A501)+1</f>
        <v>328</v>
      </c>
      <c r="B502" s="6" t="s">
        <v>471</v>
      </c>
      <c r="C502" s="55" t="s">
        <v>658</v>
      </c>
      <c r="D502" s="6" t="s">
        <v>472</v>
      </c>
      <c r="E502" s="16">
        <v>119.6</v>
      </c>
      <c r="F502" s="16">
        <v>109.64</v>
      </c>
      <c r="G502" s="16">
        <v>99.67</v>
      </c>
      <c r="H502" s="11" t="s">
        <v>1070</v>
      </c>
      <c r="I502" s="68"/>
      <c r="J502" s="58" t="str">
        <f t="shared" ref="J502:J503" si="20">IFERROR(IF(I502&lt;1,"",IF($I$134="A",I502*G502,IF($I$134="B",I502*F502,I502*E502))),"")</f>
        <v/>
      </c>
    </row>
    <row r="503" spans="1:10" ht="15" customHeight="1">
      <c r="A503" s="28">
        <f>MAX($A$139:A502)+1</f>
        <v>329</v>
      </c>
      <c r="B503" s="6" t="s">
        <v>473</v>
      </c>
      <c r="C503" s="55" t="s">
        <v>659</v>
      </c>
      <c r="D503" s="6" t="s">
        <v>472</v>
      </c>
      <c r="E503" s="16" t="s">
        <v>1071</v>
      </c>
      <c r="F503" s="16" t="s">
        <v>1071</v>
      </c>
      <c r="G503" s="16" t="s">
        <v>1071</v>
      </c>
      <c r="H503" s="11" t="s">
        <v>1072</v>
      </c>
      <c r="I503" s="68"/>
      <c r="J503" s="58" t="str">
        <f t="shared" si="20"/>
        <v/>
      </c>
    </row>
    <row r="504" spans="1:10">
      <c r="A504" s="29"/>
      <c r="B504" s="30"/>
      <c r="C504" s="53" t="s">
        <v>574</v>
      </c>
      <c r="D504" s="17"/>
      <c r="E504" s="18" t="s">
        <v>24</v>
      </c>
      <c r="F504" s="18" t="s">
        <v>24</v>
      </c>
      <c r="G504" s="18" t="s">
        <v>24</v>
      </c>
      <c r="H504" s="48"/>
      <c r="I504" s="57"/>
      <c r="J504" s="34"/>
    </row>
    <row r="505" spans="1:10" ht="15" customHeight="1">
      <c r="A505" s="28">
        <f>MAX($A$139:A504)+1</f>
        <v>330</v>
      </c>
      <c r="B505" s="6" t="s">
        <v>696</v>
      </c>
      <c r="C505" s="55" t="s">
        <v>741</v>
      </c>
      <c r="D505" s="6" t="s">
        <v>8</v>
      </c>
      <c r="E505" s="16">
        <v>179.55</v>
      </c>
      <c r="F505" s="16">
        <v>164.59</v>
      </c>
      <c r="G505" s="16">
        <v>149.63</v>
      </c>
      <c r="H505" s="11" t="s">
        <v>1073</v>
      </c>
      <c r="I505" s="68"/>
      <c r="J505" s="58" t="str">
        <f t="shared" ref="J505:J512" si="21">IFERROR(IF(I505&lt;1,"",IF($I$134="A",I505*G505,IF($I$134="B",I505*F505,I505*E505))),"")</f>
        <v/>
      </c>
    </row>
    <row r="506" spans="1:10" ht="15" customHeight="1">
      <c r="A506" s="28">
        <f>MAX($A$139:A505)+1</f>
        <v>331</v>
      </c>
      <c r="B506" s="6" t="s">
        <v>697</v>
      </c>
      <c r="C506" s="55" t="s">
        <v>740</v>
      </c>
      <c r="D506" s="6" t="s">
        <v>8</v>
      </c>
      <c r="E506" s="16">
        <v>179.55</v>
      </c>
      <c r="F506" s="16">
        <v>164.59</v>
      </c>
      <c r="G506" s="16">
        <v>149.63</v>
      </c>
      <c r="H506" s="11" t="s">
        <v>1073</v>
      </c>
      <c r="I506" s="68"/>
      <c r="J506" s="58" t="str">
        <f t="shared" si="21"/>
        <v/>
      </c>
    </row>
    <row r="507" spans="1:10">
      <c r="A507" s="28">
        <f>MAX($A$139:A506)+1</f>
        <v>332</v>
      </c>
      <c r="B507" s="6" t="s">
        <v>450</v>
      </c>
      <c r="C507" s="55" t="s">
        <v>451</v>
      </c>
      <c r="D507" s="6" t="s">
        <v>526</v>
      </c>
      <c r="E507" s="16">
        <v>127.98</v>
      </c>
      <c r="F507" s="16">
        <v>117.31</v>
      </c>
      <c r="G507" s="16">
        <v>106.65</v>
      </c>
      <c r="H507" s="11" t="s">
        <v>1070</v>
      </c>
      <c r="I507" s="68"/>
      <c r="J507" s="58" t="str">
        <f t="shared" si="21"/>
        <v/>
      </c>
    </row>
    <row r="508" spans="1:10">
      <c r="A508" s="28">
        <f>MAX($A$139:A507)+1</f>
        <v>333</v>
      </c>
      <c r="B508" s="6" t="s">
        <v>270</v>
      </c>
      <c r="C508" s="55" t="s">
        <v>271</v>
      </c>
      <c r="D508" s="6" t="s">
        <v>163</v>
      </c>
      <c r="E508" s="16">
        <v>122.89</v>
      </c>
      <c r="F508" s="16">
        <v>112.65</v>
      </c>
      <c r="G508" s="16">
        <v>102.41</v>
      </c>
      <c r="H508" s="11" t="s">
        <v>1070</v>
      </c>
      <c r="I508" s="68"/>
      <c r="J508" s="58" t="str">
        <f t="shared" si="21"/>
        <v/>
      </c>
    </row>
    <row r="509" spans="1:10">
      <c r="A509" s="28">
        <f>MAX($A$139:A508)+1</f>
        <v>334</v>
      </c>
      <c r="B509" s="6" t="s">
        <v>272</v>
      </c>
      <c r="C509" s="55" t="s">
        <v>273</v>
      </c>
      <c r="D509" s="6" t="s">
        <v>163</v>
      </c>
      <c r="E509" s="16">
        <v>119.05</v>
      </c>
      <c r="F509" s="16">
        <v>109.13</v>
      </c>
      <c r="G509" s="16">
        <v>99.21</v>
      </c>
      <c r="H509" s="11" t="s">
        <v>1070</v>
      </c>
      <c r="I509" s="68"/>
      <c r="J509" s="58" t="str">
        <f t="shared" si="21"/>
        <v/>
      </c>
    </row>
    <row r="510" spans="1:10">
      <c r="A510" s="28">
        <f>MAX($A$139:A509)+1</f>
        <v>335</v>
      </c>
      <c r="B510" s="6" t="s">
        <v>387</v>
      </c>
      <c r="C510" s="55" t="s">
        <v>388</v>
      </c>
      <c r="D510" s="6" t="s">
        <v>531</v>
      </c>
      <c r="E510" s="16">
        <v>141.59</v>
      </c>
      <c r="F510" s="16">
        <v>129.79</v>
      </c>
      <c r="G510" s="16">
        <v>117.99</v>
      </c>
      <c r="H510" s="11" t="s">
        <v>1070</v>
      </c>
      <c r="I510" s="68"/>
      <c r="J510" s="58" t="str">
        <f t="shared" si="21"/>
        <v/>
      </c>
    </row>
    <row r="511" spans="1:10">
      <c r="A511" s="28">
        <f>MAX($A$139:A510)+1</f>
        <v>336</v>
      </c>
      <c r="B511" s="6" t="s">
        <v>423</v>
      </c>
      <c r="C511" s="55" t="s">
        <v>424</v>
      </c>
      <c r="D511" s="6" t="s">
        <v>8</v>
      </c>
      <c r="E511" s="16">
        <v>119.78</v>
      </c>
      <c r="F511" s="16">
        <v>109.8</v>
      </c>
      <c r="G511" s="16">
        <v>99.82</v>
      </c>
      <c r="H511" s="11" t="s">
        <v>1070</v>
      </c>
      <c r="I511" s="68"/>
      <c r="J511" s="58" t="str">
        <f t="shared" si="21"/>
        <v/>
      </c>
    </row>
    <row r="512" spans="1:10">
      <c r="A512" s="28">
        <f>MAX($A$139:A511)+1</f>
        <v>337</v>
      </c>
      <c r="B512" s="6" t="s">
        <v>308</v>
      </c>
      <c r="C512" s="55" t="s">
        <v>309</v>
      </c>
      <c r="D512" s="6" t="s">
        <v>239</v>
      </c>
      <c r="E512" s="16" t="s">
        <v>1071</v>
      </c>
      <c r="F512" s="16" t="s">
        <v>1071</v>
      </c>
      <c r="G512" s="16" t="s">
        <v>1071</v>
      </c>
      <c r="H512" s="11" t="s">
        <v>1072</v>
      </c>
      <c r="I512" s="68"/>
      <c r="J512" s="58" t="str">
        <f t="shared" si="21"/>
        <v/>
      </c>
    </row>
    <row r="513" spans="1:10">
      <c r="A513" s="29"/>
      <c r="B513" s="30"/>
      <c r="C513" s="53" t="s">
        <v>575</v>
      </c>
      <c r="D513" s="17"/>
      <c r="E513" s="18" t="s">
        <v>24</v>
      </c>
      <c r="F513" s="18" t="s">
        <v>24</v>
      </c>
      <c r="G513" s="18" t="s">
        <v>24</v>
      </c>
      <c r="H513" s="48"/>
      <c r="I513" s="57"/>
      <c r="J513" s="34"/>
    </row>
    <row r="514" spans="1:10">
      <c r="A514" s="28">
        <f>MAX($A$139:A513)+1</f>
        <v>338</v>
      </c>
      <c r="B514" s="6" t="s">
        <v>588</v>
      </c>
      <c r="C514" s="55" t="s">
        <v>765</v>
      </c>
      <c r="D514" s="6" t="s">
        <v>699</v>
      </c>
      <c r="E514" s="16">
        <v>77.930000000000007</v>
      </c>
      <c r="F514" s="16">
        <v>71.430000000000007</v>
      </c>
      <c r="G514" s="16">
        <v>64.94</v>
      </c>
      <c r="H514" s="11" t="s">
        <v>1070</v>
      </c>
      <c r="I514" s="68"/>
      <c r="J514" s="58" t="str">
        <f>IFERROR(IF(I514&lt;1,"",IF($I$134="A",I514*G514,IF($I$134="B",I514*F514,I514*E514))),"")</f>
        <v/>
      </c>
    </row>
    <row r="515" spans="1:10">
      <c r="A515" s="29"/>
      <c r="B515" s="30"/>
      <c r="C515" s="56" t="s">
        <v>1015</v>
      </c>
      <c r="D515" s="17"/>
      <c r="E515" s="18" t="s">
        <v>24</v>
      </c>
      <c r="F515" s="18" t="s">
        <v>24</v>
      </c>
      <c r="G515" s="18" t="s">
        <v>24</v>
      </c>
      <c r="H515" s="48"/>
      <c r="I515" s="57"/>
      <c r="J515" s="34"/>
    </row>
    <row r="516" spans="1:10">
      <c r="A516" s="28">
        <f>MAX($A$139:A515)+1</f>
        <v>339</v>
      </c>
      <c r="B516" s="6" t="s">
        <v>505</v>
      </c>
      <c r="C516" s="55" t="s">
        <v>660</v>
      </c>
      <c r="D516" s="6" t="s">
        <v>23</v>
      </c>
      <c r="E516" s="16">
        <v>219.99</v>
      </c>
      <c r="F516" s="16">
        <v>219.99</v>
      </c>
      <c r="G516" s="16">
        <v>219.99</v>
      </c>
      <c r="H516" s="11" t="s">
        <v>1070</v>
      </c>
      <c r="I516" s="68"/>
      <c r="J516" s="58" t="str">
        <f t="shared" ref="J516:J517" si="22">IFERROR(IF(I516&lt;1,"",IF($I$134="A",I516*G516,IF($I$134="B",I516*F516,I516*E516))),"")</f>
        <v/>
      </c>
    </row>
    <row r="517" spans="1:10">
      <c r="A517" s="28">
        <f>MAX($A$139:A516)+1</f>
        <v>340</v>
      </c>
      <c r="B517" s="6" t="s">
        <v>880</v>
      </c>
      <c r="C517" s="55" t="s">
        <v>886</v>
      </c>
      <c r="D517" s="6" t="s">
        <v>23</v>
      </c>
      <c r="E517" s="16">
        <v>359.99</v>
      </c>
      <c r="F517" s="16">
        <v>359.99</v>
      </c>
      <c r="G517" s="16">
        <v>359.99</v>
      </c>
      <c r="H517" s="11" t="s">
        <v>1073</v>
      </c>
      <c r="I517" s="68"/>
      <c r="J517" s="58" t="str">
        <f t="shared" si="22"/>
        <v/>
      </c>
    </row>
    <row r="518" spans="1:10">
      <c r="A518" s="29"/>
      <c r="B518" s="30"/>
      <c r="C518" s="56" t="s">
        <v>1044</v>
      </c>
      <c r="D518" s="17"/>
      <c r="E518" s="18" t="s">
        <v>24</v>
      </c>
      <c r="F518" s="18" t="s">
        <v>24</v>
      </c>
      <c r="G518" s="18" t="s">
        <v>24</v>
      </c>
      <c r="H518" s="48"/>
      <c r="I518" s="57"/>
      <c r="J518" s="34"/>
    </row>
    <row r="519" spans="1:10" ht="30">
      <c r="A519" s="28">
        <f>MAX($A$139:A517)+1</f>
        <v>341</v>
      </c>
      <c r="B519" s="6" t="s">
        <v>506</v>
      </c>
      <c r="C519" s="55" t="s">
        <v>883</v>
      </c>
      <c r="D519" s="6" t="s">
        <v>23</v>
      </c>
      <c r="E519" s="16">
        <v>17.989999999999998</v>
      </c>
      <c r="F519" s="16">
        <v>17.989999999999998</v>
      </c>
      <c r="G519" s="16">
        <v>17.989999999999998</v>
      </c>
      <c r="H519" s="11" t="s">
        <v>1070</v>
      </c>
      <c r="I519" s="68"/>
      <c r="J519" s="58" t="str">
        <f t="shared" ref="J519:J527" si="23">IFERROR(IF(I519&lt;1,"",IF($I$134="A",I519*G519,IF($I$134="B",I519*F519,I519*E519))),"")</f>
        <v/>
      </c>
    </row>
    <row r="520" spans="1:10" ht="30">
      <c r="A520" s="28">
        <f>MAX($A$139:A519)+1</f>
        <v>342</v>
      </c>
      <c r="B520" s="6" t="s">
        <v>881</v>
      </c>
      <c r="C520" s="55" t="s">
        <v>884</v>
      </c>
      <c r="D520" s="6" t="s">
        <v>23</v>
      </c>
      <c r="E520" s="16">
        <v>25.99</v>
      </c>
      <c r="F520" s="16">
        <v>25.99</v>
      </c>
      <c r="G520" s="16">
        <v>25.99</v>
      </c>
      <c r="H520" s="11" t="s">
        <v>1070</v>
      </c>
      <c r="I520" s="68"/>
      <c r="J520" s="58" t="str">
        <f t="shared" si="23"/>
        <v/>
      </c>
    </row>
    <row r="521" spans="1:10" ht="30">
      <c r="A521" s="28">
        <f>MAX($A$139:A520)+1</f>
        <v>343</v>
      </c>
      <c r="B521" s="6" t="s">
        <v>882</v>
      </c>
      <c r="C521" s="55" t="s">
        <v>885</v>
      </c>
      <c r="D521" s="6" t="s">
        <v>23</v>
      </c>
      <c r="E521" s="16">
        <v>32.99</v>
      </c>
      <c r="F521" s="16">
        <v>32.99</v>
      </c>
      <c r="G521" s="16">
        <v>32.99</v>
      </c>
      <c r="H521" s="11" t="s">
        <v>1070</v>
      </c>
      <c r="I521" s="68"/>
      <c r="J521" s="58" t="str">
        <f t="shared" si="23"/>
        <v/>
      </c>
    </row>
    <row r="522" spans="1:10" ht="30">
      <c r="A522" s="28">
        <f>MAX($A$139:A521)+1</f>
        <v>344</v>
      </c>
      <c r="B522" s="6" t="s">
        <v>736</v>
      </c>
      <c r="C522" s="55" t="s">
        <v>766</v>
      </c>
      <c r="D522" s="6" t="s">
        <v>224</v>
      </c>
      <c r="E522" s="16">
        <v>41.15</v>
      </c>
      <c r="F522" s="16">
        <v>41.15</v>
      </c>
      <c r="G522" s="16">
        <v>41.15</v>
      </c>
      <c r="H522" s="11" t="s">
        <v>1070</v>
      </c>
      <c r="I522" s="68"/>
      <c r="J522" s="58" t="str">
        <f t="shared" si="23"/>
        <v/>
      </c>
    </row>
    <row r="523" spans="1:10" ht="30">
      <c r="A523" s="28">
        <f>MAX($A$139:A522)+1</f>
        <v>345</v>
      </c>
      <c r="B523" s="6" t="s">
        <v>737</v>
      </c>
      <c r="C523" s="55" t="s">
        <v>767</v>
      </c>
      <c r="D523" s="6" t="s">
        <v>384</v>
      </c>
      <c r="E523" s="16">
        <v>37.74</v>
      </c>
      <c r="F523" s="16">
        <v>37.74</v>
      </c>
      <c r="G523" s="16">
        <v>37.74</v>
      </c>
      <c r="H523" s="11" t="s">
        <v>1070</v>
      </c>
      <c r="I523" s="68"/>
      <c r="J523" s="58" t="str">
        <f t="shared" si="23"/>
        <v/>
      </c>
    </row>
    <row r="524" spans="1:10" ht="30">
      <c r="A524" s="28">
        <f>MAX($A$139:A523)+1</f>
        <v>346</v>
      </c>
      <c r="B524" s="6" t="s">
        <v>738</v>
      </c>
      <c r="C524" s="55" t="s">
        <v>768</v>
      </c>
      <c r="D524" s="6" t="s">
        <v>383</v>
      </c>
      <c r="E524" s="16">
        <v>32.75</v>
      </c>
      <c r="F524" s="16">
        <v>32.75</v>
      </c>
      <c r="G524" s="16">
        <v>32.75</v>
      </c>
      <c r="H524" s="11" t="s">
        <v>1070</v>
      </c>
      <c r="I524" s="68"/>
      <c r="J524" s="58" t="str">
        <f t="shared" si="23"/>
        <v/>
      </c>
    </row>
    <row r="525" spans="1:10" ht="30">
      <c r="A525" s="28">
        <f>MAX($A$139:A524)+1</f>
        <v>347</v>
      </c>
      <c r="B525" s="6" t="s">
        <v>739</v>
      </c>
      <c r="C525" s="55" t="s">
        <v>769</v>
      </c>
      <c r="D525" s="6" t="s">
        <v>224</v>
      </c>
      <c r="E525" s="16">
        <v>41.15</v>
      </c>
      <c r="F525" s="16">
        <v>41.15</v>
      </c>
      <c r="G525" s="16">
        <v>41.15</v>
      </c>
      <c r="H525" s="11" t="s">
        <v>1070</v>
      </c>
      <c r="I525" s="68"/>
      <c r="J525" s="58" t="str">
        <f t="shared" si="23"/>
        <v/>
      </c>
    </row>
    <row r="526" spans="1:10" ht="30">
      <c r="A526" s="28">
        <f>MAX($A$139:A525)+1</f>
        <v>348</v>
      </c>
      <c r="B526" s="6" t="s">
        <v>1009</v>
      </c>
      <c r="C526" s="55" t="s">
        <v>1010</v>
      </c>
      <c r="D526" s="6" t="s">
        <v>384</v>
      </c>
      <c r="E526" s="16">
        <v>37.74</v>
      </c>
      <c r="F526" s="16">
        <v>37.74</v>
      </c>
      <c r="G526" s="16">
        <v>37.74</v>
      </c>
      <c r="H526" s="11" t="s">
        <v>1070</v>
      </c>
      <c r="I526" s="68"/>
      <c r="J526" s="58" t="str">
        <f t="shared" si="23"/>
        <v/>
      </c>
    </row>
    <row r="527" spans="1:10" ht="30">
      <c r="A527" s="28">
        <f>MAX($A$139:A526)+1</f>
        <v>349</v>
      </c>
      <c r="B527" s="6" t="s">
        <v>1011</v>
      </c>
      <c r="C527" s="55" t="s">
        <v>1012</v>
      </c>
      <c r="D527" s="6" t="s">
        <v>383</v>
      </c>
      <c r="E527" s="16">
        <v>32.75</v>
      </c>
      <c r="F527" s="16">
        <v>32.75</v>
      </c>
      <c r="G527" s="16">
        <v>32.75</v>
      </c>
      <c r="H527" s="11" t="s">
        <v>1070</v>
      </c>
      <c r="I527" s="68"/>
      <c r="J527" s="58" t="str">
        <f t="shared" si="23"/>
        <v/>
      </c>
    </row>
    <row r="528" spans="1:10">
      <c r="A528" s="29"/>
      <c r="B528" s="30"/>
      <c r="C528" s="56" t="s">
        <v>1055</v>
      </c>
      <c r="D528" s="17"/>
      <c r="E528" s="18" t="s">
        <v>24</v>
      </c>
      <c r="F528" s="18" t="s">
        <v>24</v>
      </c>
      <c r="G528" s="18" t="s">
        <v>24</v>
      </c>
      <c r="H528" s="48"/>
      <c r="I528" s="57"/>
      <c r="J528" s="34"/>
    </row>
    <row r="529" spans="1:10">
      <c r="A529" s="28">
        <f>MAX($A$139:A527)+1</f>
        <v>350</v>
      </c>
      <c r="B529" s="6" t="s">
        <v>481</v>
      </c>
      <c r="C529" s="55" t="s">
        <v>482</v>
      </c>
      <c r="D529" s="6" t="s">
        <v>224</v>
      </c>
      <c r="E529" s="16">
        <v>34.69</v>
      </c>
      <c r="F529" s="16">
        <v>34.69</v>
      </c>
      <c r="G529" s="16">
        <v>34.69</v>
      </c>
      <c r="H529" s="11" t="s">
        <v>1070</v>
      </c>
      <c r="I529" s="68"/>
      <c r="J529" s="58" t="str">
        <f t="shared" ref="J529:J533" si="24">IFERROR(IF(I529&lt;1,"",IF($I$134="A",I529*G529,IF($I$134="B",I529*F529,I529*E529))),"")</f>
        <v/>
      </c>
    </row>
    <row r="530" spans="1:10">
      <c r="A530" s="28">
        <f>MAX($A$139:A529)+1</f>
        <v>351</v>
      </c>
      <c r="B530" s="6" t="s">
        <v>475</v>
      </c>
      <c r="C530" s="55" t="s">
        <v>476</v>
      </c>
      <c r="D530" s="6" t="s">
        <v>384</v>
      </c>
      <c r="E530" s="16">
        <v>32.950000000000003</v>
      </c>
      <c r="F530" s="16">
        <v>32.950000000000003</v>
      </c>
      <c r="G530" s="16">
        <v>32.950000000000003</v>
      </c>
      <c r="H530" s="11" t="s">
        <v>1070</v>
      </c>
      <c r="I530" s="68"/>
      <c r="J530" s="58" t="str">
        <f t="shared" si="24"/>
        <v/>
      </c>
    </row>
    <row r="531" spans="1:10">
      <c r="A531" s="28">
        <f>MAX($A$139:A530)+1</f>
        <v>352</v>
      </c>
      <c r="B531" s="6" t="s">
        <v>477</v>
      </c>
      <c r="C531" s="55" t="s">
        <v>478</v>
      </c>
      <c r="D531" s="6" t="s">
        <v>383</v>
      </c>
      <c r="E531" s="16">
        <v>29.55</v>
      </c>
      <c r="F531" s="16">
        <v>29.55</v>
      </c>
      <c r="G531" s="16">
        <v>29.55</v>
      </c>
      <c r="H531" s="11" t="s">
        <v>1070</v>
      </c>
      <c r="I531" s="68"/>
      <c r="J531" s="58" t="str">
        <f t="shared" si="24"/>
        <v/>
      </c>
    </row>
    <row r="532" spans="1:10">
      <c r="A532" s="28">
        <f>MAX($A$139:A531)+1</f>
        <v>353</v>
      </c>
      <c r="B532" s="6" t="s">
        <v>479</v>
      </c>
      <c r="C532" s="55" t="s">
        <v>480</v>
      </c>
      <c r="D532" s="6" t="s">
        <v>243</v>
      </c>
      <c r="E532" s="16">
        <v>33.97</v>
      </c>
      <c r="F532" s="16">
        <v>33.97</v>
      </c>
      <c r="G532" s="16">
        <v>33.97</v>
      </c>
      <c r="H532" s="11" t="s">
        <v>1070</v>
      </c>
      <c r="I532" s="68"/>
      <c r="J532" s="58" t="str">
        <f t="shared" si="24"/>
        <v/>
      </c>
    </row>
    <row r="533" spans="1:10">
      <c r="A533" s="28">
        <f>MAX($A$139:A532)+1</f>
        <v>354</v>
      </c>
      <c r="B533" s="6" t="s">
        <v>580</v>
      </c>
      <c r="C533" s="55" t="s">
        <v>581</v>
      </c>
      <c r="D533" s="6" t="s">
        <v>932</v>
      </c>
      <c r="E533" s="16">
        <v>7.89</v>
      </c>
      <c r="F533" s="16">
        <v>7.89</v>
      </c>
      <c r="G533" s="16">
        <v>7.89</v>
      </c>
      <c r="H533" s="11" t="s">
        <v>1070</v>
      </c>
      <c r="I533" s="68"/>
      <c r="J533" s="58" t="str">
        <f t="shared" si="24"/>
        <v/>
      </c>
    </row>
    <row r="534" spans="1:10">
      <c r="A534" s="29"/>
      <c r="B534" s="30"/>
      <c r="C534" s="56" t="s">
        <v>1016</v>
      </c>
      <c r="D534" s="17"/>
      <c r="E534" s="18" t="s">
        <v>24</v>
      </c>
      <c r="F534" s="18" t="s">
        <v>24</v>
      </c>
      <c r="G534" s="18" t="s">
        <v>24</v>
      </c>
      <c r="H534" s="48"/>
      <c r="I534" s="57"/>
      <c r="J534" s="34"/>
    </row>
    <row r="535" spans="1:10" ht="30">
      <c r="A535" s="28">
        <f>MAX($A$139:A533)+1</f>
        <v>355</v>
      </c>
      <c r="B535" s="6" t="s">
        <v>576</v>
      </c>
      <c r="C535" s="55" t="s">
        <v>668</v>
      </c>
      <c r="D535" s="6" t="s">
        <v>23</v>
      </c>
      <c r="E535" s="16">
        <v>15.99</v>
      </c>
      <c r="F535" s="16">
        <v>15.99</v>
      </c>
      <c r="G535" s="16">
        <v>15.99</v>
      </c>
      <c r="H535" s="11" t="s">
        <v>1070</v>
      </c>
      <c r="I535" s="68"/>
      <c r="J535" s="58" t="str">
        <f t="shared" ref="J535:J540" si="25">IFERROR(IF(I535&lt;1,"",IF($I$134="A",I535*G535,IF($I$134="B",I535*F535,I535*E535))),"")</f>
        <v/>
      </c>
    </row>
    <row r="536" spans="1:10">
      <c r="A536" s="28">
        <f>MAX($A$139:A535)+1</f>
        <v>356</v>
      </c>
      <c r="B536" s="6" t="s">
        <v>577</v>
      </c>
      <c r="C536" s="55" t="s">
        <v>669</v>
      </c>
      <c r="D536" s="6" t="s">
        <v>23</v>
      </c>
      <c r="E536" s="16">
        <v>14.99</v>
      </c>
      <c r="F536" s="16">
        <v>14.99</v>
      </c>
      <c r="G536" s="16">
        <v>14.99</v>
      </c>
      <c r="H536" s="11" t="s">
        <v>1070</v>
      </c>
      <c r="I536" s="68"/>
      <c r="J536" s="58" t="str">
        <f t="shared" si="25"/>
        <v/>
      </c>
    </row>
    <row r="537" spans="1:10" ht="15" customHeight="1">
      <c r="A537" s="28">
        <f>MAX($A$139:A536)+1</f>
        <v>357</v>
      </c>
      <c r="B537" s="6" t="s">
        <v>798</v>
      </c>
      <c r="C537" s="55" t="s">
        <v>799</v>
      </c>
      <c r="D537" s="6" t="s">
        <v>23</v>
      </c>
      <c r="E537" s="16">
        <v>14.99</v>
      </c>
      <c r="F537" s="16">
        <v>14.99</v>
      </c>
      <c r="G537" s="16">
        <v>14.99</v>
      </c>
      <c r="H537" s="11" t="s">
        <v>1070</v>
      </c>
      <c r="I537" s="68"/>
      <c r="J537" s="58" t="str">
        <f t="shared" si="25"/>
        <v/>
      </c>
    </row>
    <row r="538" spans="1:10" ht="30">
      <c r="A538" s="28">
        <f>MAX($A$139:A537)+1</f>
        <v>358</v>
      </c>
      <c r="B538" s="6" t="s">
        <v>578</v>
      </c>
      <c r="C538" s="55" t="s">
        <v>667</v>
      </c>
      <c r="D538" s="6" t="s">
        <v>23</v>
      </c>
      <c r="E538" s="16">
        <v>14.99</v>
      </c>
      <c r="F538" s="16">
        <v>14.99</v>
      </c>
      <c r="G538" s="16">
        <v>14.99</v>
      </c>
      <c r="H538" s="11" t="s">
        <v>1070</v>
      </c>
      <c r="I538" s="68"/>
      <c r="J538" s="58" t="str">
        <f t="shared" si="25"/>
        <v/>
      </c>
    </row>
    <row r="539" spans="1:10" ht="30">
      <c r="A539" s="28">
        <f>MAX($A$139:A538)+1</f>
        <v>359</v>
      </c>
      <c r="B539" s="6" t="s">
        <v>579</v>
      </c>
      <c r="C539" s="55" t="s">
        <v>679</v>
      </c>
      <c r="D539" s="6" t="s">
        <v>23</v>
      </c>
      <c r="E539" s="16">
        <v>14.99</v>
      </c>
      <c r="F539" s="16">
        <v>14.99</v>
      </c>
      <c r="G539" s="16">
        <v>14.99</v>
      </c>
      <c r="H539" s="11">
        <v>0</v>
      </c>
      <c r="I539" s="68"/>
      <c r="J539" s="58" t="str">
        <f t="shared" si="25"/>
        <v/>
      </c>
    </row>
    <row r="540" spans="1:10">
      <c r="A540" s="28">
        <f>MAX($A$139:A539)+1</f>
        <v>360</v>
      </c>
      <c r="B540" s="6" t="s">
        <v>592</v>
      </c>
      <c r="C540" s="55" t="s">
        <v>855</v>
      </c>
      <c r="D540" s="6" t="s">
        <v>23</v>
      </c>
      <c r="E540" s="16">
        <v>4.99</v>
      </c>
      <c r="F540" s="16">
        <v>4.99</v>
      </c>
      <c r="G540" s="16">
        <v>4.99</v>
      </c>
      <c r="H540" s="11" t="s">
        <v>1073</v>
      </c>
      <c r="I540" s="68"/>
      <c r="J540" s="58" t="str">
        <f t="shared" si="25"/>
        <v/>
      </c>
    </row>
    <row r="541" spans="1:10">
      <c r="A541" s="47"/>
      <c r="B541" s="30"/>
      <c r="C541" s="53" t="s">
        <v>1017</v>
      </c>
      <c r="D541" s="17"/>
      <c r="E541" s="18"/>
      <c r="F541" s="18"/>
      <c r="G541" s="18"/>
      <c r="H541" s="48"/>
      <c r="I541" s="57"/>
      <c r="J541" s="34"/>
    </row>
    <row r="542" spans="1:10">
      <c r="A542" s="28">
        <f>MAX($A$139:A541)+1</f>
        <v>361</v>
      </c>
      <c r="B542" s="6" t="s">
        <v>582</v>
      </c>
      <c r="C542" s="55" t="s">
        <v>686</v>
      </c>
      <c r="D542" s="6" t="s">
        <v>23</v>
      </c>
      <c r="E542" s="16" t="s">
        <v>1045</v>
      </c>
      <c r="F542" s="16" t="s">
        <v>1046</v>
      </c>
      <c r="G542" s="16" t="s">
        <v>1047</v>
      </c>
      <c r="H542" s="11" t="s">
        <v>1048</v>
      </c>
      <c r="I542" s="68"/>
      <c r="J542" s="58" t="str">
        <f t="shared" ref="J542:J543" si="26">IFERROR(IF(I542&lt;1,"",IF($I$134="A",I542*G542,IF($I$134="B",I542*F542,I542*E542))),"")</f>
        <v/>
      </c>
    </row>
    <row r="543" spans="1:10">
      <c r="A543" s="28">
        <f>MAX($A$139:A542)+1</f>
        <v>362</v>
      </c>
      <c r="B543" s="6" t="s">
        <v>583</v>
      </c>
      <c r="C543" s="55" t="s">
        <v>687</v>
      </c>
      <c r="D543" s="6" t="s">
        <v>23</v>
      </c>
      <c r="E543" s="16" t="s">
        <v>1045</v>
      </c>
      <c r="F543" s="16" t="s">
        <v>1046</v>
      </c>
      <c r="G543" s="16" t="s">
        <v>1047</v>
      </c>
      <c r="H543" s="11" t="s">
        <v>1048</v>
      </c>
      <c r="I543" s="68"/>
      <c r="J543" s="58" t="str">
        <f t="shared" si="26"/>
        <v/>
      </c>
    </row>
    <row r="544" spans="1:10">
      <c r="A544" s="78"/>
      <c r="B544" s="62"/>
      <c r="C544" s="61" t="s">
        <v>584</v>
      </c>
      <c r="D544" s="60"/>
      <c r="E544" s="59" t="s">
        <v>24</v>
      </c>
      <c r="F544" s="59" t="s">
        <v>24</v>
      </c>
      <c r="G544" s="59" t="s">
        <v>24</v>
      </c>
      <c r="H544" s="79"/>
      <c r="I544" s="63"/>
      <c r="J544" s="80"/>
    </row>
    <row r="545" spans="1:10" ht="152.25" customHeight="1">
      <c r="A545" s="81"/>
      <c r="B545" s="64"/>
      <c r="C545" s="76"/>
      <c r="D545" s="66"/>
      <c r="E545" s="67"/>
      <c r="F545" s="67"/>
      <c r="G545" s="67"/>
      <c r="H545" s="75"/>
      <c r="I545" s="65"/>
      <c r="J545" s="82"/>
    </row>
    <row r="546" spans="1:10">
      <c r="A546" s="83"/>
      <c r="B546" s="84"/>
      <c r="C546" s="85" t="s">
        <v>915</v>
      </c>
      <c r="D546" s="86"/>
      <c r="E546" s="86"/>
      <c r="F546" s="86"/>
      <c r="G546" s="86"/>
      <c r="H546" s="87" t="s">
        <v>24</v>
      </c>
      <c r="I546" s="88"/>
      <c r="J546" s="89"/>
    </row>
    <row r="547" spans="1:10">
      <c r="A547" s="28">
        <f>MAX($A$139:A546)+1</f>
        <v>363</v>
      </c>
      <c r="B547" s="6" t="s">
        <v>856</v>
      </c>
      <c r="C547" s="55" t="s">
        <v>857</v>
      </c>
      <c r="D547" s="6" t="s">
        <v>3</v>
      </c>
      <c r="E547" s="16" t="s">
        <v>1071</v>
      </c>
      <c r="F547" s="16" t="s">
        <v>1071</v>
      </c>
      <c r="G547" s="16" t="s">
        <v>1071</v>
      </c>
      <c r="H547" s="11" t="s">
        <v>1072</v>
      </c>
      <c r="I547" s="68"/>
      <c r="J547" s="58" t="str">
        <f t="shared" ref="J547:J587" si="27">IFERROR(IF(I547&lt;1,"",IF($I$134="A",I547*G547,IF($I$134="B",I547*F547,I547*E547))),"")</f>
        <v/>
      </c>
    </row>
    <row r="548" spans="1:10" ht="15" customHeight="1">
      <c r="A548" s="28">
        <f>MAX($A$139:A547)+1</f>
        <v>364</v>
      </c>
      <c r="B548" s="6" t="s">
        <v>858</v>
      </c>
      <c r="C548" s="55" t="s">
        <v>859</v>
      </c>
      <c r="D548" s="6" t="s">
        <v>3</v>
      </c>
      <c r="E548" s="16">
        <v>119.96</v>
      </c>
      <c r="F548" s="16">
        <v>109.97</v>
      </c>
      <c r="G548" s="16">
        <v>99.97</v>
      </c>
      <c r="H548" s="11" t="s">
        <v>1073</v>
      </c>
      <c r="I548" s="68"/>
      <c r="J548" s="58" t="str">
        <f t="shared" si="27"/>
        <v/>
      </c>
    </row>
    <row r="549" spans="1:10" ht="30">
      <c r="A549" s="28" t="s">
        <v>690</v>
      </c>
      <c r="B549" s="6" t="s">
        <v>1033</v>
      </c>
      <c r="C549" s="55" t="s">
        <v>1060</v>
      </c>
      <c r="D549" s="6" t="s">
        <v>1034</v>
      </c>
      <c r="E549" s="16">
        <v>347.87</v>
      </c>
      <c r="F549" s="16">
        <v>318.88</v>
      </c>
      <c r="G549" s="16">
        <v>289.89</v>
      </c>
      <c r="H549" s="11" t="s">
        <v>1070</v>
      </c>
      <c r="I549" s="68"/>
      <c r="J549" s="58" t="str">
        <f t="shared" si="27"/>
        <v/>
      </c>
    </row>
    <row r="550" spans="1:10">
      <c r="A550" s="28">
        <f>MAX($A$139:A548)+1</f>
        <v>365</v>
      </c>
      <c r="B550" s="6" t="s">
        <v>905</v>
      </c>
      <c r="C550" s="55" t="s">
        <v>906</v>
      </c>
      <c r="D550" s="6" t="s">
        <v>8</v>
      </c>
      <c r="E550" s="16">
        <v>172.36</v>
      </c>
      <c r="F550" s="16">
        <v>157.99</v>
      </c>
      <c r="G550" s="16">
        <v>143.63</v>
      </c>
      <c r="H550" s="11" t="s">
        <v>1070</v>
      </c>
      <c r="I550" s="68"/>
      <c r="J550" s="58" t="str">
        <f t="shared" si="27"/>
        <v/>
      </c>
    </row>
    <row r="551" spans="1:10">
      <c r="A551" s="28" t="s">
        <v>690</v>
      </c>
      <c r="B551" s="52" t="s">
        <v>1031</v>
      </c>
      <c r="C551" s="55" t="s">
        <v>1032</v>
      </c>
      <c r="D551" s="6" t="s">
        <v>330</v>
      </c>
      <c r="E551" s="16" t="s">
        <v>1071</v>
      </c>
      <c r="F551" s="16" t="s">
        <v>1071</v>
      </c>
      <c r="G551" s="16" t="s">
        <v>1071</v>
      </c>
      <c r="H551" s="11" t="s">
        <v>1072</v>
      </c>
      <c r="I551" s="68"/>
      <c r="J551" s="58" t="str">
        <f t="shared" si="27"/>
        <v/>
      </c>
    </row>
    <row r="552" spans="1:10">
      <c r="A552" s="28">
        <f>MAX($A$139:A550)+1</f>
        <v>366</v>
      </c>
      <c r="B552" s="6" t="s">
        <v>800</v>
      </c>
      <c r="C552" s="55" t="s">
        <v>1062</v>
      </c>
      <c r="D552" s="6" t="s">
        <v>330</v>
      </c>
      <c r="E552" s="16">
        <v>208.66</v>
      </c>
      <c r="F552" s="16">
        <v>191.27</v>
      </c>
      <c r="G552" s="16">
        <v>173.88</v>
      </c>
      <c r="H552" s="11" t="s">
        <v>1070</v>
      </c>
      <c r="I552" s="68"/>
      <c r="J552" s="58" t="str">
        <f t="shared" si="27"/>
        <v/>
      </c>
    </row>
    <row r="553" spans="1:10" ht="30">
      <c r="A553" s="28">
        <f>MAX($A$139:A552)+1</f>
        <v>367</v>
      </c>
      <c r="B553" s="6" t="s">
        <v>801</v>
      </c>
      <c r="C553" s="55" t="s">
        <v>802</v>
      </c>
      <c r="D553" s="6" t="s">
        <v>8</v>
      </c>
      <c r="E553" s="16">
        <v>142.19999999999999</v>
      </c>
      <c r="F553" s="16">
        <v>130.35</v>
      </c>
      <c r="G553" s="16">
        <v>118.5</v>
      </c>
      <c r="H553" s="11" t="s">
        <v>1073</v>
      </c>
      <c r="I553" s="68"/>
      <c r="J553" s="58" t="str">
        <f t="shared" si="27"/>
        <v/>
      </c>
    </row>
    <row r="554" spans="1:10">
      <c r="A554" s="28">
        <f>MAX($A$139:A553)+1</f>
        <v>368</v>
      </c>
      <c r="B554" s="6" t="s">
        <v>907</v>
      </c>
      <c r="C554" s="55" t="s">
        <v>908</v>
      </c>
      <c r="D554" s="6" t="s">
        <v>8</v>
      </c>
      <c r="E554" s="16">
        <v>208.51</v>
      </c>
      <c r="F554" s="16">
        <v>191.14</v>
      </c>
      <c r="G554" s="16">
        <v>173.76</v>
      </c>
      <c r="H554" s="11" t="s">
        <v>1070</v>
      </c>
      <c r="I554" s="68"/>
      <c r="J554" s="58" t="str">
        <f t="shared" si="27"/>
        <v/>
      </c>
    </row>
    <row r="555" spans="1:10" ht="30">
      <c r="A555" s="28">
        <f>MAX($A$139:A554)+1</f>
        <v>369</v>
      </c>
      <c r="B555" s="6" t="s">
        <v>803</v>
      </c>
      <c r="C555" s="55" t="s">
        <v>804</v>
      </c>
      <c r="D555" s="6" t="s">
        <v>8</v>
      </c>
      <c r="E555" s="16">
        <v>179.98</v>
      </c>
      <c r="F555" s="16">
        <v>164.98</v>
      </c>
      <c r="G555" s="16">
        <v>149.97999999999999</v>
      </c>
      <c r="H555" s="11" t="s">
        <v>1070</v>
      </c>
      <c r="I555" s="68"/>
      <c r="J555" s="58" t="str">
        <f t="shared" si="27"/>
        <v/>
      </c>
    </row>
    <row r="556" spans="1:10">
      <c r="A556" s="28">
        <f>MAX($A$139:A555)+1</f>
        <v>370</v>
      </c>
      <c r="B556" s="6" t="s">
        <v>805</v>
      </c>
      <c r="C556" s="55" t="s">
        <v>806</v>
      </c>
      <c r="D556" s="6" t="s">
        <v>8</v>
      </c>
      <c r="E556" s="16">
        <v>179.99</v>
      </c>
      <c r="F556" s="16">
        <v>164.99</v>
      </c>
      <c r="G556" s="16">
        <v>149.99</v>
      </c>
      <c r="H556" s="11" t="s">
        <v>1070</v>
      </c>
      <c r="I556" s="68"/>
      <c r="J556" s="58" t="str">
        <f t="shared" si="27"/>
        <v/>
      </c>
    </row>
    <row r="557" spans="1:10">
      <c r="A557" s="28">
        <f>MAX($A$139:A556)+1</f>
        <v>371</v>
      </c>
      <c r="B557" s="6" t="s">
        <v>807</v>
      </c>
      <c r="C557" s="55" t="s">
        <v>808</v>
      </c>
      <c r="D557" s="6" t="s">
        <v>8</v>
      </c>
      <c r="E557" s="16">
        <v>179.99</v>
      </c>
      <c r="F557" s="16">
        <v>164.99</v>
      </c>
      <c r="G557" s="16">
        <v>149.99</v>
      </c>
      <c r="H557" s="11" t="s">
        <v>1073</v>
      </c>
      <c r="I557" s="68"/>
      <c r="J557" s="58" t="str">
        <f t="shared" si="27"/>
        <v/>
      </c>
    </row>
    <row r="558" spans="1:10" ht="30">
      <c r="A558" s="28">
        <f>MAX($A$139:A557)+1</f>
        <v>372</v>
      </c>
      <c r="B558" s="6" t="s">
        <v>809</v>
      </c>
      <c r="C558" s="55" t="s">
        <v>810</v>
      </c>
      <c r="D558" s="6" t="s">
        <v>3</v>
      </c>
      <c r="E558" s="16">
        <v>131.71</v>
      </c>
      <c r="F558" s="16">
        <v>120.74</v>
      </c>
      <c r="G558" s="16">
        <v>109.76</v>
      </c>
      <c r="H558" s="11" t="s">
        <v>1073</v>
      </c>
      <c r="I558" s="68"/>
      <c r="J558" s="58" t="str">
        <f t="shared" si="27"/>
        <v/>
      </c>
    </row>
    <row r="559" spans="1:10">
      <c r="A559" s="28">
        <f>MAX($A$139:A558)+1</f>
        <v>373</v>
      </c>
      <c r="B559" s="6" t="s">
        <v>901</v>
      </c>
      <c r="C559" s="55" t="s">
        <v>902</v>
      </c>
      <c r="D559" s="6" t="s">
        <v>8</v>
      </c>
      <c r="E559" s="16" t="s">
        <v>1071</v>
      </c>
      <c r="F559" s="16" t="s">
        <v>1071</v>
      </c>
      <c r="G559" s="16" t="s">
        <v>1071</v>
      </c>
      <c r="H559" s="11" t="s">
        <v>1072</v>
      </c>
      <c r="I559" s="68"/>
      <c r="J559" s="58" t="str">
        <f t="shared" si="27"/>
        <v/>
      </c>
    </row>
    <row r="560" spans="1:10">
      <c r="A560" s="28">
        <f>MAX($A$139:A559)+1</f>
        <v>374</v>
      </c>
      <c r="B560" s="6" t="s">
        <v>903</v>
      </c>
      <c r="C560" s="55" t="s">
        <v>904</v>
      </c>
      <c r="D560" s="6" t="s">
        <v>8</v>
      </c>
      <c r="E560" s="16">
        <v>197.96</v>
      </c>
      <c r="F560" s="16">
        <v>181.47</v>
      </c>
      <c r="G560" s="16">
        <v>164.97</v>
      </c>
      <c r="H560" s="11" t="s">
        <v>1070</v>
      </c>
      <c r="I560" s="68"/>
      <c r="J560" s="58" t="str">
        <f t="shared" si="27"/>
        <v/>
      </c>
    </row>
    <row r="561" spans="1:10" ht="30">
      <c r="A561" s="28">
        <f>MAX($A$139:A560)+1</f>
        <v>375</v>
      </c>
      <c r="B561" s="6" t="s">
        <v>811</v>
      </c>
      <c r="C561" s="55" t="s">
        <v>812</v>
      </c>
      <c r="D561" s="6" t="s">
        <v>3</v>
      </c>
      <c r="E561" s="16">
        <v>131.71</v>
      </c>
      <c r="F561" s="16">
        <v>120.74</v>
      </c>
      <c r="G561" s="16">
        <v>109.76</v>
      </c>
      <c r="H561" s="11" t="s">
        <v>1073</v>
      </c>
      <c r="I561" s="68"/>
      <c r="J561" s="58" t="str">
        <f t="shared" si="27"/>
        <v/>
      </c>
    </row>
    <row r="562" spans="1:10" ht="30">
      <c r="A562" s="28">
        <f>MAX($A$139:A561)+1</f>
        <v>376</v>
      </c>
      <c r="B562" s="6" t="s">
        <v>926</v>
      </c>
      <c r="C562" s="55" t="s">
        <v>933</v>
      </c>
      <c r="D562" s="6" t="s">
        <v>3</v>
      </c>
      <c r="E562" s="16" t="s">
        <v>1071</v>
      </c>
      <c r="F562" s="16" t="s">
        <v>1071</v>
      </c>
      <c r="G562" s="16" t="s">
        <v>1071</v>
      </c>
      <c r="H562" s="11" t="s">
        <v>1072</v>
      </c>
      <c r="I562" s="68"/>
      <c r="J562" s="58" t="str">
        <f t="shared" si="27"/>
        <v/>
      </c>
    </row>
    <row r="563" spans="1:10">
      <c r="A563" s="28">
        <f>MAX($A$139:A562)+1</f>
        <v>377</v>
      </c>
      <c r="B563" s="6" t="s">
        <v>927</v>
      </c>
      <c r="C563" s="55" t="s">
        <v>934</v>
      </c>
      <c r="D563" s="6" t="s">
        <v>3</v>
      </c>
      <c r="E563" s="16">
        <v>119.29</v>
      </c>
      <c r="F563" s="16">
        <v>109.35</v>
      </c>
      <c r="G563" s="16">
        <v>99.41</v>
      </c>
      <c r="H563" s="11" t="s">
        <v>1073</v>
      </c>
      <c r="I563" s="68"/>
      <c r="J563" s="58" t="str">
        <f t="shared" si="27"/>
        <v/>
      </c>
    </row>
    <row r="564" spans="1:10" ht="30">
      <c r="A564" s="28">
        <f>MAX($A$139:A563)+1</f>
        <v>378</v>
      </c>
      <c r="B564" s="6" t="s">
        <v>925</v>
      </c>
      <c r="C564" s="55" t="s">
        <v>935</v>
      </c>
      <c r="D564" s="6" t="s">
        <v>3</v>
      </c>
      <c r="E564" s="16" t="s">
        <v>1071</v>
      </c>
      <c r="F564" s="16" t="s">
        <v>1071</v>
      </c>
      <c r="G564" s="16" t="s">
        <v>1071</v>
      </c>
      <c r="H564" s="11" t="s">
        <v>1072</v>
      </c>
      <c r="I564" s="68"/>
      <c r="J564" s="58" t="str">
        <f t="shared" si="27"/>
        <v/>
      </c>
    </row>
    <row r="565" spans="1:10" ht="30">
      <c r="A565" s="28">
        <f>MAX($A$139:A564)+1</f>
        <v>379</v>
      </c>
      <c r="B565" s="6" t="s">
        <v>928</v>
      </c>
      <c r="C565" s="55" t="s">
        <v>936</v>
      </c>
      <c r="D565" s="6" t="s">
        <v>3</v>
      </c>
      <c r="E565" s="16">
        <v>119.99</v>
      </c>
      <c r="F565" s="16">
        <v>109.99</v>
      </c>
      <c r="G565" s="16">
        <v>99.99</v>
      </c>
      <c r="H565" s="11" t="s">
        <v>1070</v>
      </c>
      <c r="I565" s="68"/>
      <c r="J565" s="58" t="str">
        <f t="shared" si="27"/>
        <v/>
      </c>
    </row>
    <row r="566" spans="1:10">
      <c r="A566" s="28">
        <f>MAX($A$139:A565)+1</f>
        <v>380</v>
      </c>
      <c r="B566" s="6" t="s">
        <v>909</v>
      </c>
      <c r="C566" s="55" t="s">
        <v>910</v>
      </c>
      <c r="D566" s="6" t="s">
        <v>3</v>
      </c>
      <c r="E566" s="16" t="s">
        <v>1071</v>
      </c>
      <c r="F566" s="16" t="s">
        <v>1071</v>
      </c>
      <c r="G566" s="16" t="s">
        <v>1071</v>
      </c>
      <c r="H566" s="11" t="s">
        <v>1072</v>
      </c>
      <c r="I566" s="68"/>
      <c r="J566" s="58" t="str">
        <f t="shared" si="27"/>
        <v/>
      </c>
    </row>
    <row r="567" spans="1:10">
      <c r="A567" s="28">
        <f>MAX($A$139:A566)+1</f>
        <v>381</v>
      </c>
      <c r="B567" s="6" t="s">
        <v>813</v>
      </c>
      <c r="C567" s="55" t="s">
        <v>814</v>
      </c>
      <c r="D567" s="6" t="s">
        <v>3</v>
      </c>
      <c r="E567" s="16" t="s">
        <v>1071</v>
      </c>
      <c r="F567" s="16" t="s">
        <v>1071</v>
      </c>
      <c r="G567" s="16" t="s">
        <v>1071</v>
      </c>
      <c r="H567" s="11" t="s">
        <v>1072</v>
      </c>
      <c r="I567" s="68"/>
      <c r="J567" s="58" t="str">
        <f t="shared" si="27"/>
        <v/>
      </c>
    </row>
    <row r="568" spans="1:10">
      <c r="A568" s="28">
        <f>MAX($A$139:A567)+1</f>
        <v>382</v>
      </c>
      <c r="B568" s="6" t="s">
        <v>815</v>
      </c>
      <c r="C568" s="55" t="s">
        <v>816</v>
      </c>
      <c r="D568" s="6" t="s">
        <v>3</v>
      </c>
      <c r="E568" s="16">
        <v>149.96</v>
      </c>
      <c r="F568" s="16">
        <v>137.47</v>
      </c>
      <c r="G568" s="16">
        <v>124.97</v>
      </c>
      <c r="H568" s="11" t="s">
        <v>1070</v>
      </c>
      <c r="I568" s="68"/>
      <c r="J568" s="58" t="str">
        <f t="shared" si="27"/>
        <v/>
      </c>
    </row>
    <row r="569" spans="1:10" ht="30">
      <c r="A569" s="28">
        <f>MAX($A$139:A568)+1</f>
        <v>383</v>
      </c>
      <c r="B569" s="6" t="s">
        <v>860</v>
      </c>
      <c r="C569" s="55" t="s">
        <v>861</v>
      </c>
      <c r="D569" s="6" t="s">
        <v>3</v>
      </c>
      <c r="E569" s="16">
        <v>152.24</v>
      </c>
      <c r="F569" s="16">
        <v>139.56</v>
      </c>
      <c r="G569" s="16">
        <v>126.87</v>
      </c>
      <c r="H569" s="11" t="s">
        <v>1070</v>
      </c>
      <c r="I569" s="68"/>
      <c r="J569" s="58" t="str">
        <f t="shared" si="27"/>
        <v/>
      </c>
    </row>
    <row r="570" spans="1:10" ht="30">
      <c r="A570" s="28">
        <f>MAX($A$139:A569)+1</f>
        <v>384</v>
      </c>
      <c r="B570" s="6" t="s">
        <v>817</v>
      </c>
      <c r="C570" s="55" t="s">
        <v>818</v>
      </c>
      <c r="D570" s="6" t="s">
        <v>3</v>
      </c>
      <c r="E570" s="16">
        <v>130.38</v>
      </c>
      <c r="F570" s="16">
        <v>119.52</v>
      </c>
      <c r="G570" s="16">
        <v>108.65</v>
      </c>
      <c r="H570" s="11" t="s">
        <v>1073</v>
      </c>
      <c r="I570" s="68"/>
      <c r="J570" s="58" t="str">
        <f t="shared" si="27"/>
        <v/>
      </c>
    </row>
    <row r="571" spans="1:10" ht="30">
      <c r="A571" s="28">
        <f>MAX($A$139:A570)+1</f>
        <v>385</v>
      </c>
      <c r="B571" s="6" t="s">
        <v>819</v>
      </c>
      <c r="C571" s="55" t="s">
        <v>820</v>
      </c>
      <c r="D571" s="6" t="s">
        <v>3</v>
      </c>
      <c r="E571" s="16" t="s">
        <v>1071</v>
      </c>
      <c r="F571" s="16" t="s">
        <v>1071</v>
      </c>
      <c r="G571" s="16" t="s">
        <v>1071</v>
      </c>
      <c r="H571" s="11" t="s">
        <v>1072</v>
      </c>
      <c r="I571" s="68"/>
      <c r="J571" s="58" t="str">
        <f t="shared" si="27"/>
        <v/>
      </c>
    </row>
    <row r="572" spans="1:10">
      <c r="A572" s="28">
        <f>MAX($A$139:A571)+1</f>
        <v>386</v>
      </c>
      <c r="B572" s="6" t="s">
        <v>919</v>
      </c>
      <c r="C572" s="55" t="s">
        <v>937</v>
      </c>
      <c r="D572" s="6" t="s">
        <v>3</v>
      </c>
      <c r="E572" s="16" t="s">
        <v>1071</v>
      </c>
      <c r="F572" s="16" t="s">
        <v>1071</v>
      </c>
      <c r="G572" s="16" t="s">
        <v>1071</v>
      </c>
      <c r="H572" s="11" t="s">
        <v>1072</v>
      </c>
      <c r="I572" s="68"/>
      <c r="J572" s="58" t="str">
        <f t="shared" si="27"/>
        <v/>
      </c>
    </row>
    <row r="573" spans="1:10">
      <c r="A573" s="28">
        <f>MAX($A$139:A572)+1</f>
        <v>387</v>
      </c>
      <c r="B573" s="6" t="s">
        <v>821</v>
      </c>
      <c r="C573" s="55" t="s">
        <v>822</v>
      </c>
      <c r="D573" s="6" t="s">
        <v>3</v>
      </c>
      <c r="E573" s="16" t="s">
        <v>1071</v>
      </c>
      <c r="F573" s="16" t="s">
        <v>1071</v>
      </c>
      <c r="G573" s="16" t="s">
        <v>1071</v>
      </c>
      <c r="H573" s="11" t="s">
        <v>1072</v>
      </c>
      <c r="I573" s="68"/>
      <c r="J573" s="58" t="str">
        <f t="shared" si="27"/>
        <v/>
      </c>
    </row>
    <row r="574" spans="1:10" ht="30">
      <c r="A574" s="28">
        <f>MAX($A$139:A573)+1</f>
        <v>388</v>
      </c>
      <c r="B574" s="6" t="s">
        <v>921</v>
      </c>
      <c r="C574" s="55" t="s">
        <v>938</v>
      </c>
      <c r="D574" s="6" t="s">
        <v>3</v>
      </c>
      <c r="E574" s="16">
        <v>167.72</v>
      </c>
      <c r="F574" s="16">
        <v>153.75</v>
      </c>
      <c r="G574" s="16">
        <v>139.77000000000001</v>
      </c>
      <c r="H574" s="11" t="s">
        <v>1070</v>
      </c>
      <c r="I574" s="68"/>
      <c r="J574" s="58" t="str">
        <f t="shared" si="27"/>
        <v/>
      </c>
    </row>
    <row r="575" spans="1:10">
      <c r="A575" s="28">
        <f>MAX($A$139:A574)+1</f>
        <v>389</v>
      </c>
      <c r="B575" s="6" t="s">
        <v>922</v>
      </c>
      <c r="C575" s="55" t="s">
        <v>939</v>
      </c>
      <c r="D575" s="6" t="s">
        <v>3</v>
      </c>
      <c r="E575" s="16">
        <v>119.82</v>
      </c>
      <c r="F575" s="16">
        <v>109.84</v>
      </c>
      <c r="G575" s="16">
        <v>99.85</v>
      </c>
      <c r="H575" s="11" t="s">
        <v>1070</v>
      </c>
      <c r="I575" s="68"/>
      <c r="J575" s="58" t="str">
        <f t="shared" si="27"/>
        <v/>
      </c>
    </row>
    <row r="576" spans="1:10">
      <c r="A576" s="28">
        <f>MAX($A$139:A575)+1</f>
        <v>390</v>
      </c>
      <c r="B576" s="6" t="s">
        <v>896</v>
      </c>
      <c r="C576" s="55" t="s">
        <v>591</v>
      </c>
      <c r="D576" s="6" t="s">
        <v>3</v>
      </c>
      <c r="E576" s="16">
        <v>118.38</v>
      </c>
      <c r="F576" s="16">
        <v>108.52</v>
      </c>
      <c r="G576" s="16">
        <v>98.65</v>
      </c>
      <c r="H576" s="11" t="s">
        <v>1070</v>
      </c>
      <c r="I576" s="68"/>
      <c r="J576" s="58" t="str">
        <f t="shared" si="27"/>
        <v/>
      </c>
    </row>
    <row r="577" spans="1:10" ht="30" customHeight="1">
      <c r="A577" s="28">
        <f>MAX($A$139:A576)+1</f>
        <v>391</v>
      </c>
      <c r="B577" s="6" t="s">
        <v>823</v>
      </c>
      <c r="C577" s="55" t="s">
        <v>824</v>
      </c>
      <c r="D577" s="6" t="s">
        <v>3</v>
      </c>
      <c r="E577" s="16" t="s">
        <v>1071</v>
      </c>
      <c r="F577" s="16" t="s">
        <v>1071</v>
      </c>
      <c r="G577" s="16" t="s">
        <v>1071</v>
      </c>
      <c r="H577" s="11" t="s">
        <v>1072</v>
      </c>
      <c r="I577" s="68"/>
      <c r="J577" s="58" t="str">
        <f t="shared" si="27"/>
        <v/>
      </c>
    </row>
    <row r="578" spans="1:10" ht="30">
      <c r="A578" s="28">
        <f>MAX($A$139:A577)+1</f>
        <v>392</v>
      </c>
      <c r="B578" s="6" t="s">
        <v>931</v>
      </c>
      <c r="C578" s="55" t="s">
        <v>940</v>
      </c>
      <c r="D578" s="6" t="s">
        <v>23</v>
      </c>
      <c r="E578" s="16">
        <v>101.37</v>
      </c>
      <c r="F578" s="16">
        <v>92.92</v>
      </c>
      <c r="G578" s="16">
        <v>84.47</v>
      </c>
      <c r="H578" s="11" t="s">
        <v>1070</v>
      </c>
      <c r="I578" s="68"/>
      <c r="J578" s="58" t="str">
        <f t="shared" si="27"/>
        <v/>
      </c>
    </row>
    <row r="579" spans="1:10" ht="30">
      <c r="A579" s="28">
        <f>MAX($A$139:A578)+1</f>
        <v>393</v>
      </c>
      <c r="B579" s="6" t="s">
        <v>930</v>
      </c>
      <c r="C579" s="55" t="s">
        <v>941</v>
      </c>
      <c r="D579" s="6" t="s">
        <v>23</v>
      </c>
      <c r="E579" s="16" t="s">
        <v>1071</v>
      </c>
      <c r="F579" s="16" t="s">
        <v>1071</v>
      </c>
      <c r="G579" s="16" t="s">
        <v>1071</v>
      </c>
      <c r="H579" s="11" t="s">
        <v>1072</v>
      </c>
      <c r="I579" s="68"/>
      <c r="J579" s="58" t="str">
        <f t="shared" si="27"/>
        <v/>
      </c>
    </row>
    <row r="580" spans="1:10" ht="30">
      <c r="A580" s="28">
        <f>MAX($A$139:A579)+1</f>
        <v>394</v>
      </c>
      <c r="B580" s="6" t="s">
        <v>826</v>
      </c>
      <c r="C580" s="55" t="s">
        <v>827</v>
      </c>
      <c r="D580" s="6" t="s">
        <v>23</v>
      </c>
      <c r="E580" s="16">
        <v>97.19</v>
      </c>
      <c r="F580" s="16">
        <v>89.09</v>
      </c>
      <c r="G580" s="16">
        <v>80.989999999999995</v>
      </c>
      <c r="H580" s="11" t="s">
        <v>1073</v>
      </c>
      <c r="I580" s="68"/>
      <c r="J580" s="58" t="str">
        <f t="shared" si="27"/>
        <v/>
      </c>
    </row>
    <row r="581" spans="1:10" ht="15" customHeight="1">
      <c r="A581" s="28" t="s">
        <v>690</v>
      </c>
      <c r="B581" s="6" t="s">
        <v>1003</v>
      </c>
      <c r="C581" s="55" t="s">
        <v>1004</v>
      </c>
      <c r="D581" s="6" t="s">
        <v>23</v>
      </c>
      <c r="E581" s="16">
        <v>101.74</v>
      </c>
      <c r="F581" s="16">
        <v>93.26</v>
      </c>
      <c r="G581" s="16">
        <v>84.78</v>
      </c>
      <c r="H581" s="11" t="s">
        <v>1070</v>
      </c>
      <c r="I581" s="68"/>
      <c r="J581" s="58" t="str">
        <f t="shared" si="27"/>
        <v/>
      </c>
    </row>
    <row r="582" spans="1:10" ht="30">
      <c r="A582" s="28">
        <f>MAX($A$139:A581)+1</f>
        <v>395</v>
      </c>
      <c r="B582" s="6" t="s">
        <v>894</v>
      </c>
      <c r="C582" s="55" t="s">
        <v>895</v>
      </c>
      <c r="D582" s="6" t="s">
        <v>8</v>
      </c>
      <c r="E582" s="16" t="s">
        <v>1071</v>
      </c>
      <c r="F582" s="16" t="s">
        <v>1071</v>
      </c>
      <c r="G582" s="16" t="s">
        <v>1071</v>
      </c>
      <c r="H582" s="11" t="s">
        <v>1072</v>
      </c>
      <c r="I582" s="68"/>
      <c r="J582" s="58" t="str">
        <f t="shared" si="27"/>
        <v/>
      </c>
    </row>
    <row r="583" spans="1:10">
      <c r="A583" s="28">
        <f>MAX($A$139:A582)+1</f>
        <v>396</v>
      </c>
      <c r="B583" s="6" t="s">
        <v>980</v>
      </c>
      <c r="C583" s="55" t="s">
        <v>981</v>
      </c>
      <c r="D583" s="6" t="s">
        <v>23</v>
      </c>
      <c r="E583" s="16">
        <v>195.08</v>
      </c>
      <c r="F583" s="16">
        <v>178.83</v>
      </c>
      <c r="G583" s="16">
        <v>162.57</v>
      </c>
      <c r="H583" s="11" t="s">
        <v>1070</v>
      </c>
      <c r="I583" s="68"/>
      <c r="J583" s="58" t="str">
        <f t="shared" si="27"/>
        <v/>
      </c>
    </row>
    <row r="584" spans="1:10" ht="30">
      <c r="A584" s="28">
        <f>MAX($A$139:A583)+1</f>
        <v>397</v>
      </c>
      <c r="B584" s="6" t="s">
        <v>828</v>
      </c>
      <c r="C584" s="55" t="s">
        <v>829</v>
      </c>
      <c r="D584" s="6" t="s">
        <v>3</v>
      </c>
      <c r="E584" s="16" t="s">
        <v>1071</v>
      </c>
      <c r="F584" s="16" t="s">
        <v>1071</v>
      </c>
      <c r="G584" s="16" t="s">
        <v>1071</v>
      </c>
      <c r="H584" s="11" t="s">
        <v>1072</v>
      </c>
      <c r="I584" s="68"/>
      <c r="J584" s="58" t="str">
        <f t="shared" si="27"/>
        <v/>
      </c>
    </row>
    <row r="585" spans="1:10" ht="30">
      <c r="A585" s="28">
        <f>MAX($A$139:A584)+1</f>
        <v>398</v>
      </c>
      <c r="B585" s="6" t="s">
        <v>830</v>
      </c>
      <c r="C585" s="55" t="s">
        <v>831</v>
      </c>
      <c r="D585" s="6" t="s">
        <v>3</v>
      </c>
      <c r="E585" s="16" t="s">
        <v>1071</v>
      </c>
      <c r="F585" s="16" t="s">
        <v>1071</v>
      </c>
      <c r="G585" s="16" t="s">
        <v>1071</v>
      </c>
      <c r="H585" s="11" t="s">
        <v>1072</v>
      </c>
      <c r="I585" s="68"/>
      <c r="J585" s="58" t="str">
        <f t="shared" si="27"/>
        <v/>
      </c>
    </row>
    <row r="586" spans="1:10">
      <c r="A586" s="28">
        <f>MAX($A$139:A585)+1</f>
        <v>399</v>
      </c>
      <c r="B586" s="6" t="s">
        <v>863</v>
      </c>
      <c r="C586" s="55" t="s">
        <v>942</v>
      </c>
      <c r="D586" s="6" t="s">
        <v>23</v>
      </c>
      <c r="E586" s="16">
        <v>145.07</v>
      </c>
      <c r="F586" s="16">
        <v>132.97999999999999</v>
      </c>
      <c r="G586" s="16">
        <v>120.89</v>
      </c>
      <c r="H586" s="11" t="s">
        <v>1070</v>
      </c>
      <c r="I586" s="68"/>
      <c r="J586" s="58" t="str">
        <f t="shared" si="27"/>
        <v/>
      </c>
    </row>
    <row r="587" spans="1:10">
      <c r="A587" s="28">
        <f>MAX($A$139:A586)+1</f>
        <v>400</v>
      </c>
      <c r="B587" s="6" t="s">
        <v>862</v>
      </c>
      <c r="C587" s="55" t="s">
        <v>943</v>
      </c>
      <c r="D587" s="6" t="s">
        <v>23</v>
      </c>
      <c r="E587" s="16">
        <v>145.07</v>
      </c>
      <c r="F587" s="16">
        <v>132.97999999999999</v>
      </c>
      <c r="G587" s="16">
        <v>120.89</v>
      </c>
      <c r="H587" s="11" t="s">
        <v>1070</v>
      </c>
      <c r="I587" s="68"/>
      <c r="J587" s="58" t="str">
        <f t="shared" si="27"/>
        <v/>
      </c>
    </row>
    <row r="588" spans="1:10">
      <c r="A588" s="38"/>
      <c r="B588" s="39"/>
      <c r="C588" s="56" t="s">
        <v>916</v>
      </c>
      <c r="D588" s="40"/>
      <c r="E588" s="40"/>
      <c r="F588" s="40"/>
      <c r="G588" s="40"/>
      <c r="H588" s="41" t="s">
        <v>24</v>
      </c>
      <c r="I588" s="42"/>
      <c r="J588" s="43"/>
    </row>
    <row r="589" spans="1:10" ht="30">
      <c r="A589" s="28">
        <f>MAX($A$139:A588)+1</f>
        <v>401</v>
      </c>
      <c r="B589" s="6" t="s">
        <v>825</v>
      </c>
      <c r="C589" s="55" t="s">
        <v>1061</v>
      </c>
      <c r="D589" s="6" t="s">
        <v>841</v>
      </c>
      <c r="E589" s="16">
        <v>101.8</v>
      </c>
      <c r="F589" s="16">
        <v>93.31</v>
      </c>
      <c r="G589" s="16">
        <v>84.83</v>
      </c>
      <c r="H589" s="11" t="s">
        <v>1070</v>
      </c>
      <c r="I589" s="68"/>
      <c r="J589" s="58" t="str">
        <f t="shared" ref="J589:J607" si="28">IFERROR(IF(I589&lt;1,"",IF($I$134="A",I589*G589,IF($I$134="B",I589*F589,I589*E589))),"")</f>
        <v/>
      </c>
    </row>
    <row r="590" spans="1:10">
      <c r="A590" s="28">
        <f>MAX($A$139:A589)+1</f>
        <v>402</v>
      </c>
      <c r="B590" s="6" t="s">
        <v>912</v>
      </c>
      <c r="C590" s="55" t="s">
        <v>1068</v>
      </c>
      <c r="D590" s="6" t="s">
        <v>841</v>
      </c>
      <c r="E590" s="16" t="s">
        <v>1071</v>
      </c>
      <c r="F590" s="16" t="s">
        <v>1071</v>
      </c>
      <c r="G590" s="16" t="s">
        <v>1071</v>
      </c>
      <c r="H590" s="11" t="s">
        <v>1072</v>
      </c>
      <c r="I590" s="68"/>
      <c r="J590" s="58" t="str">
        <f t="shared" si="28"/>
        <v/>
      </c>
    </row>
    <row r="591" spans="1:10" ht="30">
      <c r="A591" s="28">
        <f>MAX($A$139:A590)+1</f>
        <v>403</v>
      </c>
      <c r="B591" s="49" t="s">
        <v>975</v>
      </c>
      <c r="C591" s="55" t="s">
        <v>976</v>
      </c>
      <c r="D591" s="6" t="s">
        <v>841</v>
      </c>
      <c r="E591" s="16">
        <v>155.08000000000001</v>
      </c>
      <c r="F591" s="16">
        <v>142.15</v>
      </c>
      <c r="G591" s="16">
        <v>129.22999999999999</v>
      </c>
      <c r="H591" s="11" t="s">
        <v>1070</v>
      </c>
      <c r="I591" s="68"/>
      <c r="J591" s="58" t="str">
        <f t="shared" si="28"/>
        <v/>
      </c>
    </row>
    <row r="592" spans="1:10" ht="30">
      <c r="A592" s="28">
        <f>MAX($A$139:A591)+1</f>
        <v>404</v>
      </c>
      <c r="B592" s="49" t="s">
        <v>982</v>
      </c>
      <c r="C592" s="55" t="s">
        <v>983</v>
      </c>
      <c r="D592" s="6" t="s">
        <v>841</v>
      </c>
      <c r="E592" s="16">
        <v>151.01</v>
      </c>
      <c r="F592" s="16">
        <v>138.41999999999999</v>
      </c>
      <c r="G592" s="16">
        <v>125.84</v>
      </c>
      <c r="H592" s="11" t="s">
        <v>1070</v>
      </c>
      <c r="I592" s="68"/>
      <c r="J592" s="58" t="str">
        <f t="shared" si="28"/>
        <v/>
      </c>
    </row>
    <row r="593" spans="1:10" ht="30">
      <c r="A593" s="28">
        <f>MAX($A$139:A592)+1</f>
        <v>405</v>
      </c>
      <c r="B593" s="6" t="s">
        <v>832</v>
      </c>
      <c r="C593" s="55" t="s">
        <v>833</v>
      </c>
      <c r="D593" s="6" t="s">
        <v>841</v>
      </c>
      <c r="E593" s="16">
        <v>101.35</v>
      </c>
      <c r="F593" s="16">
        <v>92.91</v>
      </c>
      <c r="G593" s="16">
        <v>84.46</v>
      </c>
      <c r="H593" s="11" t="s">
        <v>1070</v>
      </c>
      <c r="I593" s="68"/>
      <c r="J593" s="58" t="str">
        <f t="shared" si="28"/>
        <v/>
      </c>
    </row>
    <row r="594" spans="1:10">
      <c r="A594" s="28">
        <f>MAX($A$139:A593)+1</f>
        <v>406</v>
      </c>
      <c r="B594" s="6" t="s">
        <v>911</v>
      </c>
      <c r="C594" s="55" t="s">
        <v>1067</v>
      </c>
      <c r="D594" s="6" t="s">
        <v>515</v>
      </c>
      <c r="E594" s="16" t="s">
        <v>1071</v>
      </c>
      <c r="F594" s="16" t="s">
        <v>1071</v>
      </c>
      <c r="G594" s="16" t="s">
        <v>1071</v>
      </c>
      <c r="H594" s="11" t="s">
        <v>1072</v>
      </c>
      <c r="I594" s="68"/>
      <c r="J594" s="58" t="str">
        <f t="shared" si="28"/>
        <v/>
      </c>
    </row>
    <row r="595" spans="1:10">
      <c r="A595" s="28">
        <f>MAX($A$139:A594)+1</f>
        <v>407</v>
      </c>
      <c r="B595" s="6" t="s">
        <v>920</v>
      </c>
      <c r="C595" s="55" t="s">
        <v>944</v>
      </c>
      <c r="D595" s="6" t="s">
        <v>515</v>
      </c>
      <c r="E595" s="16">
        <v>199.88</v>
      </c>
      <c r="F595" s="16">
        <v>183.22</v>
      </c>
      <c r="G595" s="16">
        <v>166.57</v>
      </c>
      <c r="H595" s="11" t="s">
        <v>1073</v>
      </c>
      <c r="I595" s="68"/>
      <c r="J595" s="58" t="str">
        <f t="shared" si="28"/>
        <v/>
      </c>
    </row>
    <row r="596" spans="1:10" ht="45">
      <c r="A596" s="28">
        <f>MAX($A$139:A595)+1</f>
        <v>408</v>
      </c>
      <c r="B596" s="6" t="s">
        <v>899</v>
      </c>
      <c r="C596" s="55" t="s">
        <v>900</v>
      </c>
      <c r="D596" s="6" t="s">
        <v>515</v>
      </c>
      <c r="E596" s="16" t="s">
        <v>1071</v>
      </c>
      <c r="F596" s="16" t="s">
        <v>1071</v>
      </c>
      <c r="G596" s="16" t="s">
        <v>1071</v>
      </c>
      <c r="H596" s="11" t="s">
        <v>1072</v>
      </c>
      <c r="I596" s="68"/>
      <c r="J596" s="58" t="str">
        <f t="shared" si="28"/>
        <v/>
      </c>
    </row>
    <row r="597" spans="1:10">
      <c r="A597" s="28">
        <f>MAX($A$139:A596)+1</f>
        <v>409</v>
      </c>
      <c r="B597" s="49" t="s">
        <v>977</v>
      </c>
      <c r="C597" s="55" t="s">
        <v>1063</v>
      </c>
      <c r="D597" s="6" t="s">
        <v>514</v>
      </c>
      <c r="E597" s="16">
        <v>257.60000000000002</v>
      </c>
      <c r="F597" s="16">
        <v>236.14</v>
      </c>
      <c r="G597" s="16">
        <v>214.67</v>
      </c>
      <c r="H597" s="11" t="s">
        <v>1070</v>
      </c>
      <c r="I597" s="68"/>
      <c r="J597" s="58" t="str">
        <f t="shared" si="28"/>
        <v/>
      </c>
    </row>
    <row r="598" spans="1:10" ht="15" customHeight="1">
      <c r="A598" s="28" t="s">
        <v>690</v>
      </c>
      <c r="B598" s="49" t="s">
        <v>1039</v>
      </c>
      <c r="C598" s="55" t="s">
        <v>1040</v>
      </c>
      <c r="D598" s="6" t="s">
        <v>514</v>
      </c>
      <c r="E598" s="16">
        <v>266.39</v>
      </c>
      <c r="F598" s="16">
        <v>244.19</v>
      </c>
      <c r="G598" s="16">
        <v>221.99</v>
      </c>
      <c r="H598" s="11" t="s">
        <v>1070</v>
      </c>
      <c r="I598" s="68"/>
      <c r="J598" s="58" t="str">
        <f t="shared" si="28"/>
        <v/>
      </c>
    </row>
    <row r="599" spans="1:10" ht="30" customHeight="1">
      <c r="A599" s="28">
        <f>MAX($A$139:A597)+1</f>
        <v>410</v>
      </c>
      <c r="B599" s="6" t="s">
        <v>834</v>
      </c>
      <c r="C599" s="55" t="s">
        <v>835</v>
      </c>
      <c r="D599" s="6" t="s">
        <v>514</v>
      </c>
      <c r="E599" s="16">
        <v>197.93</v>
      </c>
      <c r="F599" s="16">
        <v>181.43</v>
      </c>
      <c r="G599" s="16">
        <v>164.94</v>
      </c>
      <c r="H599" s="11" t="s">
        <v>1070</v>
      </c>
      <c r="I599" s="68"/>
      <c r="J599" s="58" t="str">
        <f t="shared" si="28"/>
        <v/>
      </c>
    </row>
    <row r="600" spans="1:10" ht="45">
      <c r="A600" s="28">
        <f>MAX($A$139:A599)+1</f>
        <v>411</v>
      </c>
      <c r="B600" s="6" t="s">
        <v>918</v>
      </c>
      <c r="C600" s="55" t="s">
        <v>945</v>
      </c>
      <c r="D600" s="6" t="s">
        <v>515</v>
      </c>
      <c r="E600" s="16">
        <v>227.51</v>
      </c>
      <c r="F600" s="16">
        <v>208.55</v>
      </c>
      <c r="G600" s="16">
        <v>189.59</v>
      </c>
      <c r="H600" s="11" t="s">
        <v>1070</v>
      </c>
      <c r="I600" s="68"/>
      <c r="J600" s="58" t="str">
        <f t="shared" si="28"/>
        <v/>
      </c>
    </row>
    <row r="601" spans="1:10" ht="45">
      <c r="A601" s="28">
        <f>MAX($A$139:A600)+1</f>
        <v>412</v>
      </c>
      <c r="B601" s="6" t="s">
        <v>923</v>
      </c>
      <c r="C601" s="55" t="s">
        <v>946</v>
      </c>
      <c r="D601" s="6" t="s">
        <v>515</v>
      </c>
      <c r="E601" s="16">
        <v>155.91999999999999</v>
      </c>
      <c r="F601" s="16">
        <v>142.91999999999999</v>
      </c>
      <c r="G601" s="16">
        <v>129.93</v>
      </c>
      <c r="H601" s="11" t="s">
        <v>1070</v>
      </c>
      <c r="I601" s="68"/>
      <c r="J601" s="58" t="str">
        <f t="shared" si="28"/>
        <v/>
      </c>
    </row>
    <row r="602" spans="1:10" ht="30">
      <c r="A602" s="28">
        <f>MAX($A$139:A601)+1</f>
        <v>413</v>
      </c>
      <c r="B602" s="49" t="s">
        <v>979</v>
      </c>
      <c r="C602" s="55" t="s">
        <v>1065</v>
      </c>
      <c r="D602" s="6" t="s">
        <v>514</v>
      </c>
      <c r="E602" s="16">
        <v>251.74</v>
      </c>
      <c r="F602" s="16">
        <v>230.76</v>
      </c>
      <c r="G602" s="16">
        <v>209.78</v>
      </c>
      <c r="H602" s="11" t="s">
        <v>1070</v>
      </c>
      <c r="I602" s="68"/>
      <c r="J602" s="58" t="str">
        <f t="shared" si="28"/>
        <v/>
      </c>
    </row>
    <row r="603" spans="1:10" ht="45">
      <c r="A603" s="28">
        <f>MAX($A$139:A602)+1</f>
        <v>414</v>
      </c>
      <c r="B603" s="6" t="s">
        <v>897</v>
      </c>
      <c r="C603" s="55" t="s">
        <v>898</v>
      </c>
      <c r="D603" s="6" t="s">
        <v>515</v>
      </c>
      <c r="E603" s="16" t="s">
        <v>1071</v>
      </c>
      <c r="F603" s="16" t="s">
        <v>1071</v>
      </c>
      <c r="G603" s="16" t="s">
        <v>1071</v>
      </c>
      <c r="H603" s="11" t="s">
        <v>1072</v>
      </c>
      <c r="I603" s="68"/>
      <c r="J603" s="58" t="str">
        <f t="shared" si="28"/>
        <v/>
      </c>
    </row>
    <row r="604" spans="1:10" ht="30">
      <c r="A604" s="28">
        <f>MAX($A$139:A603)+1</f>
        <v>415</v>
      </c>
      <c r="B604" s="49" t="s">
        <v>978</v>
      </c>
      <c r="C604" s="55" t="s">
        <v>1064</v>
      </c>
      <c r="D604" s="6" t="s">
        <v>514</v>
      </c>
      <c r="E604" s="16">
        <v>272.88</v>
      </c>
      <c r="F604" s="16">
        <v>250.14</v>
      </c>
      <c r="G604" s="16">
        <v>227.4</v>
      </c>
      <c r="H604" s="11" t="s">
        <v>1070</v>
      </c>
      <c r="I604" s="68"/>
      <c r="J604" s="58" t="str">
        <f t="shared" si="28"/>
        <v/>
      </c>
    </row>
    <row r="605" spans="1:10" ht="30">
      <c r="A605" s="28">
        <f>MAX($A$139:A604)+1</f>
        <v>416</v>
      </c>
      <c r="B605" s="6" t="s">
        <v>836</v>
      </c>
      <c r="C605" s="55" t="s">
        <v>837</v>
      </c>
      <c r="D605" s="6" t="s">
        <v>514</v>
      </c>
      <c r="E605" s="16" t="s">
        <v>1071</v>
      </c>
      <c r="F605" s="16" t="s">
        <v>1071</v>
      </c>
      <c r="G605" s="16" t="s">
        <v>1071</v>
      </c>
      <c r="H605" s="11" t="s">
        <v>1072</v>
      </c>
      <c r="I605" s="68"/>
      <c r="J605" s="58" t="str">
        <f t="shared" si="28"/>
        <v/>
      </c>
    </row>
    <row r="606" spans="1:10" ht="30">
      <c r="A606" s="28">
        <f>MAX($A$139:A605)+1</f>
        <v>417</v>
      </c>
      <c r="B606" s="6" t="s">
        <v>838</v>
      </c>
      <c r="C606" s="55" t="s">
        <v>839</v>
      </c>
      <c r="D606" s="6" t="s">
        <v>514</v>
      </c>
      <c r="E606" s="16" t="s">
        <v>1071</v>
      </c>
      <c r="F606" s="16" t="s">
        <v>1071</v>
      </c>
      <c r="G606" s="16" t="s">
        <v>1071</v>
      </c>
      <c r="H606" s="11" t="s">
        <v>1072</v>
      </c>
      <c r="I606" s="68"/>
      <c r="J606" s="58" t="str">
        <f t="shared" si="28"/>
        <v/>
      </c>
    </row>
    <row r="607" spans="1:10" ht="30">
      <c r="A607" s="28">
        <f>MAX($A$139:A606)+1</f>
        <v>418</v>
      </c>
      <c r="B607" s="6" t="s">
        <v>840</v>
      </c>
      <c r="C607" s="55" t="s">
        <v>1066</v>
      </c>
      <c r="D607" s="6" t="s">
        <v>514</v>
      </c>
      <c r="E607" s="16" t="s">
        <v>1071</v>
      </c>
      <c r="F607" s="16" t="s">
        <v>1071</v>
      </c>
      <c r="G607" s="16" t="s">
        <v>1071</v>
      </c>
      <c r="H607" s="11" t="s">
        <v>1072</v>
      </c>
      <c r="I607" s="68"/>
      <c r="J607" s="58" t="str">
        <f t="shared" si="28"/>
        <v/>
      </c>
    </row>
    <row r="608" spans="1:10">
      <c r="A608" s="38"/>
      <c r="B608" s="39"/>
      <c r="C608" s="53" t="s">
        <v>1054</v>
      </c>
      <c r="D608" s="40"/>
      <c r="E608" s="40"/>
      <c r="F608" s="40"/>
      <c r="G608" s="40"/>
      <c r="H608" s="41" t="s">
        <v>24</v>
      </c>
      <c r="I608" s="42"/>
      <c r="J608" s="43"/>
    </row>
    <row r="609" spans="1:10" ht="30">
      <c r="A609" s="28" t="s">
        <v>690</v>
      </c>
      <c r="B609" s="6" t="s">
        <v>1037</v>
      </c>
      <c r="C609" s="55" t="s">
        <v>1038</v>
      </c>
      <c r="D609" s="6" t="s">
        <v>3</v>
      </c>
      <c r="E609" s="16">
        <v>275.94</v>
      </c>
      <c r="F609" s="16">
        <v>252.95</v>
      </c>
      <c r="G609" s="16">
        <v>229.95</v>
      </c>
      <c r="H609" s="11" t="s">
        <v>1070</v>
      </c>
      <c r="I609" s="68"/>
      <c r="J609" s="58" t="str">
        <f>IFERROR(IF(I609&lt;1,"",IF($I$134="A",I609*G609,IF($I$134="B",I609*F609,I609*E609))),"")</f>
        <v/>
      </c>
    </row>
    <row r="610" spans="1:10">
      <c r="A610" s="38"/>
      <c r="B610" s="39"/>
      <c r="C610" s="53" t="s">
        <v>1049</v>
      </c>
      <c r="D610" s="40"/>
      <c r="E610" s="40"/>
      <c r="F610" s="40"/>
      <c r="G610" s="40"/>
      <c r="H610" s="41" t="s">
        <v>24</v>
      </c>
      <c r="I610" s="42"/>
      <c r="J610" s="43"/>
    </row>
    <row r="611" spans="1:10">
      <c r="A611" s="28">
        <f>MAX($A$139:A610)+1</f>
        <v>419</v>
      </c>
      <c r="B611" s="6" t="s">
        <v>864</v>
      </c>
      <c r="C611" s="55" t="s">
        <v>879</v>
      </c>
      <c r="D611" s="6" t="s">
        <v>523</v>
      </c>
      <c r="E611" s="16">
        <v>254.37</v>
      </c>
      <c r="F611" s="16">
        <v>233.17</v>
      </c>
      <c r="G611" s="16">
        <v>211.97</v>
      </c>
      <c r="H611" s="11" t="s">
        <v>1070</v>
      </c>
      <c r="I611" s="68"/>
      <c r="J611" s="58" t="str">
        <f t="shared" ref="J611:J614" si="29">IFERROR(IF(I611&lt;1,"",IF($I$134="A",I611*G611,IF($I$134="B",I611*F611,I611*E611))),"")</f>
        <v/>
      </c>
    </row>
    <row r="612" spans="1:10" ht="30">
      <c r="A612" s="28">
        <f>MAX($A$139:A611)+1</f>
        <v>420</v>
      </c>
      <c r="B612" s="6" t="s">
        <v>865</v>
      </c>
      <c r="C612" s="55" t="s">
        <v>866</v>
      </c>
      <c r="D612" s="6" t="s">
        <v>1030</v>
      </c>
      <c r="E612" s="16">
        <v>269.72000000000003</v>
      </c>
      <c r="F612" s="16">
        <v>247.24</v>
      </c>
      <c r="G612" s="16">
        <v>224.76</v>
      </c>
      <c r="H612" s="11" t="s">
        <v>1070</v>
      </c>
      <c r="I612" s="68"/>
      <c r="J612" s="58" t="str">
        <f t="shared" si="29"/>
        <v/>
      </c>
    </row>
    <row r="613" spans="1:10" ht="15" customHeight="1">
      <c r="A613" s="28" t="s">
        <v>690</v>
      </c>
      <c r="B613" s="6" t="s">
        <v>989</v>
      </c>
      <c r="C613" s="90" t="s">
        <v>1059</v>
      </c>
      <c r="D613" s="6" t="s">
        <v>525</v>
      </c>
      <c r="E613" s="16">
        <v>305.98</v>
      </c>
      <c r="F613" s="16">
        <v>280.48</v>
      </c>
      <c r="G613" s="16">
        <v>254.98</v>
      </c>
      <c r="H613" s="11" t="s">
        <v>1070</v>
      </c>
      <c r="I613" s="68"/>
      <c r="J613" s="58" t="str">
        <f t="shared" si="29"/>
        <v/>
      </c>
    </row>
    <row r="614" spans="1:10">
      <c r="A614" s="28" t="s">
        <v>690</v>
      </c>
      <c r="B614" s="6" t="s">
        <v>1035</v>
      </c>
      <c r="C614" s="55" t="s">
        <v>1036</v>
      </c>
      <c r="D614" s="6" t="s">
        <v>564</v>
      </c>
      <c r="E614" s="16">
        <v>198.74</v>
      </c>
      <c r="F614" s="16">
        <v>182.18</v>
      </c>
      <c r="G614" s="16">
        <v>165.62</v>
      </c>
      <c r="H614" s="11" t="s">
        <v>1073</v>
      </c>
      <c r="I614" s="68"/>
      <c r="J614" s="58" t="str">
        <f t="shared" si="29"/>
        <v/>
      </c>
    </row>
    <row r="615" spans="1:10">
      <c r="A615" s="47"/>
      <c r="B615" s="30"/>
      <c r="C615" s="53" t="s">
        <v>947</v>
      </c>
      <c r="D615" s="17"/>
      <c r="E615" s="18" t="s">
        <v>24</v>
      </c>
      <c r="F615" s="18" t="s">
        <v>24</v>
      </c>
      <c r="G615" s="18" t="s">
        <v>24</v>
      </c>
      <c r="H615" s="48"/>
      <c r="I615" s="57"/>
      <c r="J615" s="34"/>
    </row>
    <row r="616" spans="1:10" ht="30">
      <c r="A616" s="28">
        <f>MAX($A$139:A615)+1</f>
        <v>421</v>
      </c>
      <c r="B616" s="6" t="s">
        <v>929</v>
      </c>
      <c r="C616" s="55" t="s">
        <v>948</v>
      </c>
      <c r="D616" s="6" t="s">
        <v>163</v>
      </c>
      <c r="E616" s="16">
        <v>83.57</v>
      </c>
      <c r="F616" s="16">
        <v>76.599999999999994</v>
      </c>
      <c r="G616" s="16">
        <v>69.64</v>
      </c>
      <c r="H616" s="11" t="s">
        <v>1070</v>
      </c>
      <c r="I616" s="68"/>
      <c r="J616" s="58" t="str">
        <f>IFERROR(IF(I616&lt;1,"",IF($I$134="A",I616*G616,IF($I$134="B",I616*F616,I616*E616))),"")</f>
        <v/>
      </c>
    </row>
    <row r="617" spans="1:10">
      <c r="A617" s="47"/>
      <c r="B617" s="30"/>
      <c r="C617" s="53" t="s">
        <v>949</v>
      </c>
      <c r="D617" s="17"/>
      <c r="E617" s="18" t="s">
        <v>24</v>
      </c>
      <c r="F617" s="18" t="s">
        <v>24</v>
      </c>
      <c r="G617" s="18" t="s">
        <v>24</v>
      </c>
      <c r="H617" s="48"/>
      <c r="I617" s="57"/>
      <c r="J617" s="34"/>
    </row>
    <row r="618" spans="1:10" ht="30">
      <c r="A618" s="28">
        <f>MAX($A$139:A617)+1</f>
        <v>422</v>
      </c>
      <c r="B618" s="6" t="s">
        <v>867</v>
      </c>
      <c r="C618" s="55" t="s">
        <v>868</v>
      </c>
      <c r="D618" s="6" t="s">
        <v>368</v>
      </c>
      <c r="E618" s="16" t="s">
        <v>1071</v>
      </c>
      <c r="F618" s="16" t="s">
        <v>1071</v>
      </c>
      <c r="G618" s="16" t="s">
        <v>1071</v>
      </c>
      <c r="H618" s="11" t="s">
        <v>1072</v>
      </c>
      <c r="I618" s="68"/>
      <c r="J618" s="58" t="str">
        <f t="shared" ref="J618:J627" si="30">IFERROR(IF(I618&lt;1,"",IF($I$134="A",I618*G618,IF($I$134="B",I618*F618,I618*E618))),"")</f>
        <v/>
      </c>
    </row>
    <row r="619" spans="1:10" ht="30">
      <c r="A619" s="28">
        <f>MAX($A$139:A618)+1</f>
        <v>423</v>
      </c>
      <c r="B619" s="6" t="s">
        <v>495</v>
      </c>
      <c r="C619" s="55" t="s">
        <v>496</v>
      </c>
      <c r="D619" s="6" t="s">
        <v>131</v>
      </c>
      <c r="E619" s="16">
        <v>209.88</v>
      </c>
      <c r="F619" s="16">
        <v>192.39</v>
      </c>
      <c r="G619" s="16">
        <v>174.9</v>
      </c>
      <c r="H619" s="11" t="s">
        <v>1070</v>
      </c>
      <c r="I619" s="68"/>
      <c r="J619" s="58" t="str">
        <f t="shared" si="30"/>
        <v/>
      </c>
    </row>
    <row r="620" spans="1:10" ht="30">
      <c r="A620" s="28">
        <f>MAX($A$139:A619)+1</f>
        <v>424</v>
      </c>
      <c r="B620" s="6" t="s">
        <v>489</v>
      </c>
      <c r="C620" s="55" t="s">
        <v>490</v>
      </c>
      <c r="D620" s="6" t="s">
        <v>131</v>
      </c>
      <c r="E620" s="16">
        <v>188.22</v>
      </c>
      <c r="F620" s="16">
        <v>172.54</v>
      </c>
      <c r="G620" s="16">
        <v>156.85</v>
      </c>
      <c r="H620" s="11" t="s">
        <v>1070</v>
      </c>
      <c r="I620" s="68"/>
      <c r="J620" s="58" t="str">
        <f t="shared" si="30"/>
        <v/>
      </c>
    </row>
    <row r="621" spans="1:10" ht="30">
      <c r="A621" s="28">
        <f>MAX($A$139:A620)+1</f>
        <v>425</v>
      </c>
      <c r="B621" s="6" t="s">
        <v>497</v>
      </c>
      <c r="C621" s="55" t="s">
        <v>498</v>
      </c>
      <c r="D621" s="6" t="s">
        <v>131</v>
      </c>
      <c r="E621" s="16" t="s">
        <v>1071</v>
      </c>
      <c r="F621" s="16" t="s">
        <v>1071</v>
      </c>
      <c r="G621" s="16" t="s">
        <v>1071</v>
      </c>
      <c r="H621" s="11" t="s">
        <v>1072</v>
      </c>
      <c r="I621" s="68"/>
      <c r="J621" s="58" t="str">
        <f t="shared" si="30"/>
        <v/>
      </c>
    </row>
    <row r="622" spans="1:10" ht="30">
      <c r="A622" s="28">
        <f>MAX($A$139:A621)+1</f>
        <v>426</v>
      </c>
      <c r="B622" s="6" t="s">
        <v>890</v>
      </c>
      <c r="C622" s="55" t="s">
        <v>891</v>
      </c>
      <c r="D622" s="6" t="s">
        <v>131</v>
      </c>
      <c r="E622" s="16">
        <v>179.93</v>
      </c>
      <c r="F622" s="16">
        <v>164.93</v>
      </c>
      <c r="G622" s="16">
        <v>149.94</v>
      </c>
      <c r="H622" s="11" t="s">
        <v>1070</v>
      </c>
      <c r="I622" s="68"/>
      <c r="J622" s="58" t="str">
        <f t="shared" si="30"/>
        <v/>
      </c>
    </row>
    <row r="623" spans="1:10">
      <c r="A623" s="28">
        <f>MAX($A$139:A622)+1</f>
        <v>427</v>
      </c>
      <c r="B623" s="6" t="s">
        <v>493</v>
      </c>
      <c r="C623" s="55" t="s">
        <v>494</v>
      </c>
      <c r="D623" s="6" t="s">
        <v>131</v>
      </c>
      <c r="E623" s="16" t="s">
        <v>1071</v>
      </c>
      <c r="F623" s="16" t="s">
        <v>1071</v>
      </c>
      <c r="G623" s="16" t="s">
        <v>1071</v>
      </c>
      <c r="H623" s="11" t="s">
        <v>1072</v>
      </c>
      <c r="I623" s="68"/>
      <c r="J623" s="58" t="str">
        <f t="shared" si="30"/>
        <v/>
      </c>
    </row>
    <row r="624" spans="1:10">
      <c r="A624" s="28">
        <f>MAX($A$139:A623)+1</f>
        <v>428</v>
      </c>
      <c r="B624" s="6" t="s">
        <v>892</v>
      </c>
      <c r="C624" s="55" t="s">
        <v>893</v>
      </c>
      <c r="D624" s="6" t="s">
        <v>131</v>
      </c>
      <c r="E624" s="16">
        <v>179.98</v>
      </c>
      <c r="F624" s="16">
        <v>164.98</v>
      </c>
      <c r="G624" s="16">
        <v>149.97999999999999</v>
      </c>
      <c r="H624" s="11" t="s">
        <v>1073</v>
      </c>
      <c r="I624" s="68"/>
      <c r="J624" s="58" t="str">
        <f t="shared" si="30"/>
        <v/>
      </c>
    </row>
    <row r="625" spans="1:10" ht="30">
      <c r="A625" s="28">
        <f>MAX($A$139:A624)+1</f>
        <v>429</v>
      </c>
      <c r="B625" s="6" t="s">
        <v>491</v>
      </c>
      <c r="C625" s="55" t="s">
        <v>492</v>
      </c>
      <c r="D625" s="6" t="s">
        <v>131</v>
      </c>
      <c r="E625" s="16" t="s">
        <v>1071</v>
      </c>
      <c r="F625" s="16" t="s">
        <v>1071</v>
      </c>
      <c r="G625" s="16" t="s">
        <v>1071</v>
      </c>
      <c r="H625" s="11" t="s">
        <v>1072</v>
      </c>
      <c r="I625" s="68"/>
      <c r="J625" s="58" t="str">
        <f t="shared" si="30"/>
        <v/>
      </c>
    </row>
    <row r="626" spans="1:10">
      <c r="A626" s="28">
        <f>MAX($A$139:A625)+1</f>
        <v>430</v>
      </c>
      <c r="B626" s="6" t="s">
        <v>499</v>
      </c>
      <c r="C626" s="55" t="s">
        <v>500</v>
      </c>
      <c r="D626" s="6" t="s">
        <v>131</v>
      </c>
      <c r="E626" s="16" t="s">
        <v>1071</v>
      </c>
      <c r="F626" s="16" t="s">
        <v>1071</v>
      </c>
      <c r="G626" s="16" t="s">
        <v>1071</v>
      </c>
      <c r="H626" s="11" t="s">
        <v>1072</v>
      </c>
      <c r="I626" s="68"/>
      <c r="J626" s="58" t="str">
        <f t="shared" si="30"/>
        <v/>
      </c>
    </row>
    <row r="627" spans="1:10">
      <c r="A627" s="28">
        <f>MAX($A$139:A626)+1</f>
        <v>431</v>
      </c>
      <c r="B627" s="6" t="s">
        <v>501</v>
      </c>
      <c r="C627" s="55" t="s">
        <v>502</v>
      </c>
      <c r="D627" s="6" t="s">
        <v>20</v>
      </c>
      <c r="E627" s="16" t="s">
        <v>1071</v>
      </c>
      <c r="F627" s="16" t="s">
        <v>1071</v>
      </c>
      <c r="G627" s="16" t="s">
        <v>1071</v>
      </c>
      <c r="H627" s="11" t="s">
        <v>1072</v>
      </c>
      <c r="I627" s="68"/>
      <c r="J627" s="58" t="str">
        <f t="shared" si="30"/>
        <v/>
      </c>
    </row>
    <row r="628" spans="1:10">
      <c r="A628" s="47"/>
      <c r="B628" s="30"/>
      <c r="C628" s="53" t="s">
        <v>950</v>
      </c>
      <c r="D628" s="17"/>
      <c r="E628" s="18" t="s">
        <v>24</v>
      </c>
      <c r="F628" s="18" t="s">
        <v>24</v>
      </c>
      <c r="G628" s="18" t="s">
        <v>24</v>
      </c>
      <c r="H628" s="48"/>
      <c r="I628" s="57"/>
      <c r="J628" s="34"/>
    </row>
    <row r="629" spans="1:10">
      <c r="A629" s="28">
        <f>MAX($A$139:A628)+1</f>
        <v>432</v>
      </c>
      <c r="B629" s="6" t="s">
        <v>869</v>
      </c>
      <c r="C629" s="55" t="s">
        <v>870</v>
      </c>
      <c r="D629" s="6" t="s">
        <v>1043</v>
      </c>
      <c r="E629" s="16">
        <v>77.62</v>
      </c>
      <c r="F629" s="16">
        <v>71.150000000000006</v>
      </c>
      <c r="G629" s="16">
        <v>64.680000000000007</v>
      </c>
      <c r="H629" s="11" t="s">
        <v>1073</v>
      </c>
      <c r="I629" s="68"/>
      <c r="J629" s="58" t="str">
        <f t="shared" ref="J629:J631" si="31">IFERROR(IF(I629&lt;1,"",IF($I$134="A",I629*G629,IF($I$134="B",I629*F629,I629*E629))),"")</f>
        <v/>
      </c>
    </row>
    <row r="630" spans="1:10">
      <c r="A630" s="28">
        <f>MAX($A$139:A629)+1</f>
        <v>433</v>
      </c>
      <c r="B630" s="6" t="s">
        <v>871</v>
      </c>
      <c r="C630" s="55" t="s">
        <v>872</v>
      </c>
      <c r="D630" s="6" t="s">
        <v>1043</v>
      </c>
      <c r="E630" s="16">
        <v>77.62</v>
      </c>
      <c r="F630" s="16">
        <v>71.150000000000006</v>
      </c>
      <c r="G630" s="16">
        <v>64.680000000000007</v>
      </c>
      <c r="H630" s="11" t="s">
        <v>1070</v>
      </c>
      <c r="I630" s="68"/>
      <c r="J630" s="58" t="str">
        <f t="shared" si="31"/>
        <v/>
      </c>
    </row>
    <row r="631" spans="1:10">
      <c r="A631" s="28">
        <f>MAX($A$139:A630)+1</f>
        <v>434</v>
      </c>
      <c r="B631" s="6" t="s">
        <v>873</v>
      </c>
      <c r="C631" s="55" t="s">
        <v>874</v>
      </c>
      <c r="D631" s="6" t="s">
        <v>163</v>
      </c>
      <c r="E631" s="16" t="s">
        <v>1071</v>
      </c>
      <c r="F631" s="16" t="s">
        <v>1071</v>
      </c>
      <c r="G631" s="16" t="s">
        <v>1071</v>
      </c>
      <c r="H631" s="11" t="s">
        <v>1072</v>
      </c>
      <c r="I631" s="68"/>
      <c r="J631" s="58" t="str">
        <f t="shared" si="31"/>
        <v/>
      </c>
    </row>
    <row r="632" spans="1:10">
      <c r="A632" s="47"/>
      <c r="B632" s="30"/>
      <c r="C632" s="53" t="s">
        <v>951</v>
      </c>
      <c r="D632" s="17"/>
      <c r="E632" s="18" t="s">
        <v>24</v>
      </c>
      <c r="F632" s="18" t="s">
        <v>24</v>
      </c>
      <c r="G632" s="18" t="s">
        <v>24</v>
      </c>
      <c r="H632" s="48"/>
      <c r="I632" s="57"/>
      <c r="J632" s="34"/>
    </row>
    <row r="633" spans="1:10">
      <c r="A633" s="28">
        <f>MAX($A$139:A632)+1</f>
        <v>435</v>
      </c>
      <c r="B633" s="6" t="s">
        <v>924</v>
      </c>
      <c r="C633" s="55" t="s">
        <v>952</v>
      </c>
      <c r="D633" s="6" t="s">
        <v>472</v>
      </c>
      <c r="E633" s="16">
        <v>107.89</v>
      </c>
      <c r="F633" s="16">
        <v>98.9</v>
      </c>
      <c r="G633" s="16">
        <v>89.91</v>
      </c>
      <c r="H633" s="11" t="s">
        <v>1070</v>
      </c>
      <c r="I633" s="68"/>
      <c r="J633" s="58" t="str">
        <f>IFERROR(IF(I633&lt;1,"",IF($I$134="A",I633*G633,IF($I$134="B",I633*F633,I633*E633))),"")</f>
        <v/>
      </c>
    </row>
    <row r="634" spans="1:10">
      <c r="A634" s="47"/>
      <c r="B634" s="30"/>
      <c r="C634" s="53" t="s">
        <v>953</v>
      </c>
      <c r="D634" s="17"/>
      <c r="E634" s="18" t="s">
        <v>24</v>
      </c>
      <c r="F634" s="18" t="s">
        <v>24</v>
      </c>
      <c r="G634" s="18" t="s">
        <v>24</v>
      </c>
      <c r="H634" s="48"/>
      <c r="I634" s="57"/>
      <c r="J634" s="34"/>
    </row>
    <row r="635" spans="1:10" ht="30">
      <c r="A635" s="28">
        <f>MAX($A$139:A634)+1</f>
        <v>436</v>
      </c>
      <c r="B635" s="6" t="s">
        <v>483</v>
      </c>
      <c r="C635" s="55" t="s">
        <v>484</v>
      </c>
      <c r="D635" s="6" t="s">
        <v>368</v>
      </c>
      <c r="E635" s="16">
        <v>12.59</v>
      </c>
      <c r="F635" s="16">
        <v>11.54</v>
      </c>
      <c r="G635" s="16">
        <v>10.49</v>
      </c>
      <c r="H635" s="11" t="s">
        <v>1070</v>
      </c>
      <c r="I635" s="68"/>
      <c r="J635" s="58" t="str">
        <f t="shared" ref="J635:J636" si="32">IFERROR(IF(I635&lt;1,"",IF($I$134="A",I635*G635,IF($I$134="B",I635*F635,I635*E635))),"")</f>
        <v/>
      </c>
    </row>
    <row r="636" spans="1:10" ht="15" customHeight="1">
      <c r="A636" s="28">
        <f>MAX($A$139:A635)+1</f>
        <v>437</v>
      </c>
      <c r="B636" s="6" t="s">
        <v>487</v>
      </c>
      <c r="C636" s="55" t="s">
        <v>488</v>
      </c>
      <c r="D636" s="6" t="s">
        <v>368</v>
      </c>
      <c r="E636" s="16">
        <v>14.22</v>
      </c>
      <c r="F636" s="16">
        <v>13.04</v>
      </c>
      <c r="G636" s="16">
        <v>11.85</v>
      </c>
      <c r="H636" s="11" t="s">
        <v>1070</v>
      </c>
      <c r="I636" s="68"/>
      <c r="J636" s="58" t="str">
        <f t="shared" si="32"/>
        <v/>
      </c>
    </row>
    <row r="637" spans="1:10">
      <c r="A637" s="47"/>
      <c r="B637" s="30"/>
      <c r="C637" s="53" t="s">
        <v>954</v>
      </c>
      <c r="D637" s="17"/>
      <c r="E637" s="18" t="s">
        <v>24</v>
      </c>
      <c r="F637" s="18" t="s">
        <v>24</v>
      </c>
      <c r="G637" s="18" t="s">
        <v>24</v>
      </c>
      <c r="H637" s="48"/>
      <c r="I637" s="57"/>
      <c r="J637" s="34"/>
    </row>
    <row r="638" spans="1:10" ht="30">
      <c r="A638" s="28">
        <f>MAX($A$139:A637)+1</f>
        <v>438</v>
      </c>
      <c r="B638" s="6" t="s">
        <v>485</v>
      </c>
      <c r="C638" s="55" t="s">
        <v>486</v>
      </c>
      <c r="D638" s="6" t="s">
        <v>23</v>
      </c>
      <c r="E638" s="16">
        <v>83.96</v>
      </c>
      <c r="F638" s="16">
        <v>76.97</v>
      </c>
      <c r="G638" s="16">
        <v>69.97</v>
      </c>
      <c r="H638" s="11" t="s">
        <v>1070</v>
      </c>
      <c r="I638" s="68"/>
      <c r="J638" s="58" t="str">
        <f>IFERROR(IF(I638&lt;1,"",IF($I$134="A",I638*G638,IF($I$134="B",I638*F638,I638*E638))),"")</f>
        <v/>
      </c>
    </row>
    <row r="639" spans="1:10">
      <c r="A639" s="47"/>
      <c r="B639" s="30"/>
      <c r="C639" s="53" t="s">
        <v>955</v>
      </c>
      <c r="D639" s="17"/>
      <c r="E639" s="18" t="s">
        <v>24</v>
      </c>
      <c r="F639" s="18" t="s">
        <v>24</v>
      </c>
      <c r="G639" s="18" t="s">
        <v>24</v>
      </c>
      <c r="H639" s="48"/>
      <c r="I639" s="57"/>
      <c r="J639" s="34"/>
    </row>
    <row r="640" spans="1:10" ht="30">
      <c r="A640" s="28">
        <f>MAX($A$139:A639)+1</f>
        <v>439</v>
      </c>
      <c r="B640" s="6" t="s">
        <v>503</v>
      </c>
      <c r="C640" s="55" t="s">
        <v>504</v>
      </c>
      <c r="D640" s="6" t="s">
        <v>243</v>
      </c>
      <c r="E640" s="16" t="s">
        <v>1071</v>
      </c>
      <c r="F640" s="16" t="s">
        <v>1071</v>
      </c>
      <c r="G640" s="16" t="s">
        <v>1071</v>
      </c>
      <c r="H640" s="11" t="s">
        <v>1072</v>
      </c>
      <c r="I640" s="68"/>
      <c r="J640" s="58" t="str">
        <f>IFERROR(IF(I640&lt;1,"",IF($I$134="A",I640*G640,IF($I$134="B",I640*F640,I640*E640))),"")</f>
        <v/>
      </c>
    </row>
  </sheetData>
  <sheetProtection sort="0" autoFilter="0"/>
  <protectedRanges>
    <protectedRange sqref="I616 I618:I627 I629:I631 I633 I635:I636 I638 I589:I607 I611:I614 I547:I587 I644:I1048576 I640 I609 I1:I545" name="Range2"/>
    <protectedRange sqref="C128:C132" name="Range1"/>
    <protectedRange sqref="I546" name="Range1_7_2"/>
    <protectedRange sqref="I615 I617 I628 I632 I634 I637 I639" name="Range2_2_2"/>
    <protectedRange sqref="I610 I608" name="Range1_4_1_2"/>
    <protectedRange sqref="I588" name="Range1_7_2_2"/>
  </protectedRanges>
  <autoFilter ref="A137:J640" xr:uid="{F25A454F-E305-4DF0-969C-357779D4A4A3}"/>
  <phoneticPr fontId="22" type="noConversion"/>
  <conditionalFormatting sqref="A128:A132">
    <cfRule type="containsText" dxfId="57" priority="396" operator="containsText" text="NEW">
      <formula>NOT(ISERROR(SEARCH("NEW",A128)))</formula>
    </cfRule>
  </conditionalFormatting>
  <conditionalFormatting sqref="A137:A139 A480">
    <cfRule type="containsText" dxfId="56" priority="508" operator="containsText" text="New">
      <formula>NOT(ISERROR(SEARCH("New",A137)))</formula>
    </cfRule>
  </conditionalFormatting>
  <conditionalFormatting sqref="A137:A139">
    <cfRule type="containsText" dxfId="55" priority="507" operator="containsText" text="NEW">
      <formula>NOT(ISERROR(SEARCH("NEW",A137)))</formula>
    </cfRule>
  </conditionalFormatting>
  <conditionalFormatting sqref="A415">
    <cfRule type="containsText" dxfId="54" priority="413" operator="containsText" text="New">
      <formula>NOT(ISERROR(SEARCH("New",A415)))</formula>
    </cfRule>
  </conditionalFormatting>
  <conditionalFormatting sqref="A427">
    <cfRule type="containsText" dxfId="53" priority="417" operator="containsText" text="New">
      <formula>NOT(ISERROR(SEARCH("New",A427)))</formula>
    </cfRule>
  </conditionalFormatting>
  <conditionalFormatting sqref="A447">
    <cfRule type="containsText" dxfId="52" priority="313" operator="containsText" text="New">
      <formula>NOT(ISERROR(SEARCH("New",A447)))</formula>
    </cfRule>
  </conditionalFormatting>
  <conditionalFormatting sqref="A483">
    <cfRule type="containsText" dxfId="51" priority="441" operator="containsText" text="New">
      <formula>NOT(ISERROR(SEARCH("New",A483)))</formula>
    </cfRule>
  </conditionalFormatting>
  <conditionalFormatting sqref="A497">
    <cfRule type="containsText" dxfId="50" priority="433" operator="containsText" text="New">
      <formula>NOT(ISERROR(SEARCH("New",A497)))</formula>
    </cfRule>
  </conditionalFormatting>
  <conditionalFormatting sqref="A541">
    <cfRule type="containsText" dxfId="49" priority="8" operator="containsText" text="New">
      <formula>NOT(ISERROR(SEARCH("New",A541)))</formula>
    </cfRule>
    <cfRule type="containsText" dxfId="48" priority="7" operator="containsText" text="NEW">
      <formula>NOT(ISERROR(SEARCH("NEW",A541)))</formula>
    </cfRule>
  </conditionalFormatting>
  <conditionalFormatting sqref="A544:A545">
    <cfRule type="containsText" dxfId="47" priority="394" operator="containsText" text="New">
      <formula>NOT(ISERROR(SEARCH("New",A544)))</formula>
    </cfRule>
  </conditionalFormatting>
  <conditionalFormatting sqref="A615 A628">
    <cfRule type="containsText" dxfId="46" priority="83" operator="containsText" text="New">
      <formula>NOT(ISERROR(SEARCH("New",A615)))</formula>
    </cfRule>
    <cfRule type="containsText" dxfId="45" priority="82" operator="containsText" text="NEW">
      <formula>NOT(ISERROR(SEARCH("NEW",A615)))</formula>
    </cfRule>
  </conditionalFormatting>
  <conditionalFormatting sqref="A617">
    <cfRule type="containsText" dxfId="44" priority="84" operator="containsText" text="NEW">
      <formula>NOT(ISERROR(SEARCH("NEW",A617)))</formula>
    </cfRule>
    <cfRule type="containsText" dxfId="43" priority="85" operator="containsText" text="New">
      <formula>NOT(ISERROR(SEARCH("New",A617)))</formula>
    </cfRule>
  </conditionalFormatting>
  <conditionalFormatting sqref="A632">
    <cfRule type="containsText" dxfId="42" priority="63" operator="containsText" text="New">
      <formula>NOT(ISERROR(SEARCH("New",A632)))</formula>
    </cfRule>
    <cfRule type="containsText" dxfId="41" priority="62" operator="containsText" text="NEW">
      <formula>NOT(ISERROR(SEARCH("NEW",A632)))</formula>
    </cfRule>
  </conditionalFormatting>
  <conditionalFormatting sqref="A634">
    <cfRule type="containsText" dxfId="40" priority="81" operator="containsText" text="New">
      <formula>NOT(ISERROR(SEARCH("New",A634)))</formula>
    </cfRule>
    <cfRule type="containsText" dxfId="39" priority="80" operator="containsText" text="NEW">
      <formula>NOT(ISERROR(SEARCH("NEW",A634)))</formula>
    </cfRule>
  </conditionalFormatting>
  <conditionalFormatting sqref="A637 I637">
    <cfRule type="containsText" dxfId="38" priority="74" operator="containsText" text="NEW">
      <formula>NOT(ISERROR(SEARCH("NEW",A637)))</formula>
    </cfRule>
    <cfRule type="containsText" dxfId="37" priority="75" operator="containsText" text="New">
      <formula>NOT(ISERROR(SEARCH("New",A637)))</formula>
    </cfRule>
  </conditionalFormatting>
  <conditionalFormatting sqref="A639">
    <cfRule type="containsText" dxfId="36" priority="78" operator="containsText" text="NEW">
      <formula>NOT(ISERROR(SEARCH("NEW",A639)))</formula>
    </cfRule>
    <cfRule type="containsText" dxfId="35" priority="79" operator="containsText" text="New">
      <formula>NOT(ISERROR(SEARCH("New",A639)))</formula>
    </cfRule>
  </conditionalFormatting>
  <conditionalFormatting sqref="H1:H545 H547:H587 H589:H607 H609 H611:H614 H616 H618:H627 H629:H631 H633 H635:H636 H638 H640 H644:H1048576">
    <cfRule type="containsText" dxfId="34" priority="283" operator="containsText" text="Low">
      <formula>NOT(ISERROR(SEARCH("Low",H1)))</formula>
    </cfRule>
    <cfRule type="containsText" dxfId="33" priority="284" operator="containsText" text="In">
      <formula>NOT(ISERROR(SEARCH("In",H1)))</formula>
    </cfRule>
  </conditionalFormatting>
  <conditionalFormatting sqref="H1:H640 H644:H1048576">
    <cfRule type="containsText" dxfId="32" priority="28" operator="containsText" text="ETA">
      <formula>NOT(ISERROR(SEARCH("ETA",H1)))</formula>
    </cfRule>
  </conditionalFormatting>
  <conditionalFormatting sqref="H541">
    <cfRule type="containsText" dxfId="31" priority="3" operator="containsText" text="Low">
      <formula>NOT(ISERROR(SEARCH("Low",H541)))</formula>
    </cfRule>
    <cfRule type="containsText" dxfId="30" priority="4" operator="containsText" text="In">
      <formula>NOT(ISERROR(SEARCH("In",H541)))</formula>
    </cfRule>
  </conditionalFormatting>
  <conditionalFormatting sqref="H546">
    <cfRule type="notContainsText" dxfId="29" priority="172" operator="notContains" text="Out">
      <formula>ISERROR(SEARCH("Out",H546))</formula>
    </cfRule>
    <cfRule type="containsText" dxfId="28" priority="173" operator="containsText" text="In">
      <formula>NOT(ISERROR(SEARCH("In",H546)))</formula>
    </cfRule>
    <cfRule type="containsText" dxfId="27" priority="174" operator="containsText" text="low">
      <formula>NOT(ISERROR(SEARCH("low",H546)))</formula>
    </cfRule>
  </conditionalFormatting>
  <conditionalFormatting sqref="H588 H610 H615 H617 H628 H632 H634 H637 H639">
    <cfRule type="containsText" dxfId="26" priority="26" operator="containsText" text="Low">
      <formula>NOT(ISERROR(SEARCH("Low",H588)))</formula>
    </cfRule>
    <cfRule type="containsText" dxfId="25" priority="27" operator="containsText" text="In">
      <formula>NOT(ISERROR(SEARCH("In",H588)))</formula>
    </cfRule>
  </conditionalFormatting>
  <conditionalFormatting sqref="H588">
    <cfRule type="containsText" dxfId="24" priority="72" operator="containsText" text="In">
      <formula>NOT(ISERROR(SEARCH("In",H588)))</formula>
    </cfRule>
    <cfRule type="containsText" dxfId="23" priority="73" operator="containsText" text="low">
      <formula>NOT(ISERROR(SEARCH("low",H588)))</formula>
    </cfRule>
    <cfRule type="notContainsText" dxfId="22" priority="71" operator="notContains" text="Out">
      <formula>ISERROR(SEARCH("Out",H588))</formula>
    </cfRule>
  </conditionalFormatting>
  <conditionalFormatting sqref="H608">
    <cfRule type="containsText" dxfId="21" priority="1" operator="containsText" text="Low">
      <formula>NOT(ISERROR(SEARCH("Low",H608)))</formula>
    </cfRule>
    <cfRule type="containsText" dxfId="20" priority="2" operator="containsText" text="In">
      <formula>NOT(ISERROR(SEARCH("In",H608)))</formula>
    </cfRule>
  </conditionalFormatting>
  <conditionalFormatting sqref="I137:I138">
    <cfRule type="containsText" dxfId="19" priority="288" operator="containsText" text="NEW">
      <formula>NOT(ISERROR(SEARCH("NEW",I137)))</formula>
    </cfRule>
    <cfRule type="containsText" dxfId="18" priority="289" operator="containsText" text="New">
      <formula>NOT(ISERROR(SEARCH("New",I137)))</formula>
    </cfRule>
  </conditionalFormatting>
  <conditionalFormatting sqref="I149">
    <cfRule type="containsText" dxfId="17" priority="282" operator="containsText" text="New">
      <formula>NOT(ISERROR(SEARCH("New",I149)))</formula>
    </cfRule>
    <cfRule type="containsText" dxfId="16" priority="281" operator="containsText" text="NEW">
      <formula>NOT(ISERROR(SEARCH("NEW",I149)))</formula>
    </cfRule>
  </conditionalFormatting>
  <conditionalFormatting sqref="I267">
    <cfRule type="containsText" dxfId="15" priority="16" operator="containsText" text="New">
      <formula>NOT(ISERROR(SEARCH("New",I267)))</formula>
    </cfRule>
    <cfRule type="containsText" dxfId="14" priority="15" operator="containsText" text="NEW">
      <formula>NOT(ISERROR(SEARCH("NEW",I267)))</formula>
    </cfRule>
  </conditionalFormatting>
  <conditionalFormatting sqref="I296 I305 I360 I386 I397 I408 I415 I427 I435 I438 I447 I461 I474 I480 I483 I497 I501 I504 I513 I515 I544:I545">
    <cfRule type="containsText" dxfId="13" priority="286" operator="containsText" text="NEW">
      <formula>NOT(ISERROR(SEARCH("NEW",I296)))</formula>
    </cfRule>
    <cfRule type="containsText" dxfId="12" priority="287" operator="containsText" text="New">
      <formula>NOT(ISERROR(SEARCH("New",I296)))</formula>
    </cfRule>
  </conditionalFormatting>
  <conditionalFormatting sqref="I518">
    <cfRule type="containsText" dxfId="11" priority="14" operator="containsText" text="New">
      <formula>NOT(ISERROR(SEARCH("New",I518)))</formula>
    </cfRule>
    <cfRule type="containsText" dxfId="10" priority="13" operator="containsText" text="NEW">
      <formula>NOT(ISERROR(SEARCH("NEW",I518)))</formula>
    </cfRule>
  </conditionalFormatting>
  <conditionalFormatting sqref="I528">
    <cfRule type="containsText" dxfId="9" priority="11" operator="containsText" text="NEW">
      <formula>NOT(ISERROR(SEARCH("NEW",I528)))</formula>
    </cfRule>
    <cfRule type="containsText" dxfId="8" priority="12" operator="containsText" text="New">
      <formula>NOT(ISERROR(SEARCH("New",I528)))</formula>
    </cfRule>
  </conditionalFormatting>
  <conditionalFormatting sqref="I534">
    <cfRule type="containsText" dxfId="7" priority="9" operator="containsText" text="NEW">
      <formula>NOT(ISERROR(SEARCH("NEW",I534)))</formula>
    </cfRule>
    <cfRule type="containsText" dxfId="6" priority="10" operator="containsText" text="New">
      <formula>NOT(ISERROR(SEARCH("New",I534)))</formula>
    </cfRule>
  </conditionalFormatting>
  <conditionalFormatting sqref="I541">
    <cfRule type="containsText" dxfId="5" priority="5" operator="containsText" text="NEW">
      <formula>NOT(ISERROR(SEARCH("NEW",I541)))</formula>
    </cfRule>
    <cfRule type="containsText" dxfId="4" priority="6" operator="containsText" text="New">
      <formula>NOT(ISERROR(SEARCH("New",I541)))</formula>
    </cfRule>
  </conditionalFormatting>
  <conditionalFormatting sqref="I615 I617 I628 I634 I639">
    <cfRule type="containsText" dxfId="3" priority="77" operator="containsText" text="New">
      <formula>NOT(ISERROR(SEARCH("New",I615)))</formula>
    </cfRule>
    <cfRule type="containsText" dxfId="2" priority="76" operator="containsText" text="NEW">
      <formula>NOT(ISERROR(SEARCH("NEW",I615)))</formula>
    </cfRule>
  </conditionalFormatting>
  <conditionalFormatting sqref="I632">
    <cfRule type="containsText" dxfId="1" priority="61" operator="containsText" text="New">
      <formula>NOT(ISERROR(SEARCH("New",I632)))</formula>
    </cfRule>
    <cfRule type="containsText" dxfId="0" priority="60" operator="containsText" text="NEW">
      <formula>NOT(ISERROR(SEARCH("NEW",I632)))</formula>
    </cfRule>
  </conditionalFormatting>
  <dataValidations count="1">
    <dataValidation type="list" allowBlank="1" showInputMessage="1" showErrorMessage="1" sqref="I134" xr:uid="{DD08AB94-916D-4247-B972-A677A8D40185}">
      <formula1>"A,B,C"</formula1>
    </dataValidation>
  </dataValidations>
  <pageMargins left="0.23622047244094491" right="0.23622047244094491" top="0.74803149606299213" bottom="0.74803149606299213" header="0.31496062992125984" footer="0.31496062992125984"/>
  <pageSetup scale="66" fitToHeight="0" orientation="portrait" r:id="rId1"/>
  <headerFooter differentFirst="1">
    <oddFooter>&amp;L&amp;D&amp;RPAGE &amp;P/&amp;N</oddFooter>
    <firstHeader>&amp;C&amp;G</firstHeader>
    <firstFooter>&amp;L&amp;D&amp;RPAGE &amp;P/&amp;N</firstFooter>
  </headerFooter>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1.4G Working</vt:lpstr>
      <vt:lpstr>'1.4G Working'!Print_Area</vt:lpstr>
      <vt:lpstr>'1.4G Working'!Print_Titles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Bart Hake</dc:creator>
  <cp:lastModifiedBy>Bart Hake</cp:lastModifiedBy>
  <cp:lastPrinted>2026-06-11T17:13:17Z</cp:lastPrinted>
  <dcterms:created xsi:type="dcterms:W3CDTF">2022-01-17T22:11:58Z</dcterms:created>
  <dcterms:modified xsi:type="dcterms:W3CDTF">2026-06-11T17:14:04Z</dcterms:modified>
</cp:coreProperties>
</file>